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576" windowHeight="12504" activeTab="0"/>
  </bookViews>
  <sheets>
    <sheet name="By segment" sheetId="1" r:id="rId1"/>
    <sheet name="P&amp;L and reconciliation" sheetId="2" r:id="rId2"/>
    <sheet name="CFS" sheetId="3" r:id="rId3"/>
    <sheet name="Balance sheet" sheetId="4" r:id="rId4"/>
  </sheets>
  <definedNames/>
  <calcPr fullCalcOnLoad="1"/>
</workbook>
</file>

<file path=xl/sharedStrings.xml><?xml version="1.0" encoding="utf-8"?>
<sst xmlns="http://schemas.openxmlformats.org/spreadsheetml/2006/main" count="273" uniqueCount="156">
  <si>
    <t>Million EUR (except for per-share figures in EUR)</t>
  </si>
  <si>
    <t>Q1</t>
  </si>
  <si>
    <t>Q2</t>
  </si>
  <si>
    <t>Q3</t>
  </si>
  <si>
    <t>Q4</t>
  </si>
  <si>
    <t>FY</t>
  </si>
  <si>
    <t>Change</t>
  </si>
  <si>
    <t>Sales</t>
  </si>
  <si>
    <t>Other non-core revenues</t>
  </si>
  <si>
    <t>Net sales</t>
  </si>
  <si>
    <t>Cost of goods sold</t>
  </si>
  <si>
    <t>Gross margin</t>
  </si>
  <si>
    <t>Commercial and administrative costs</t>
  </si>
  <si>
    <t>Research and development costs</t>
  </si>
  <si>
    <t>Other operating gains and losses</t>
  </si>
  <si>
    <t>Earnings from associates and joint ventures accounted for using the equity method</t>
  </si>
  <si>
    <t>Adjusted REBIT</t>
  </si>
  <si>
    <t>Non-recurring items</t>
  </si>
  <si>
    <t>Adjusted EBIT</t>
  </si>
  <si>
    <t>Cost of borrowings</t>
  </si>
  <si>
    <t>Interest on lendings and short-term deposits</t>
  </si>
  <si>
    <t>Other gains and losses on net indebtedness</t>
  </si>
  <si>
    <t>Cost of discounting provisions</t>
  </si>
  <si>
    <t>Income/loss from available-for-sale investments</t>
  </si>
  <si>
    <t>Adjusted Result before taxes</t>
  </si>
  <si>
    <t>Adjusted Income taxes</t>
  </si>
  <si>
    <t>Adjusted Result from continuing operations</t>
  </si>
  <si>
    <t xml:space="preserve"> Result from discontinued operations</t>
  </si>
  <si>
    <t>Adjusted Net income</t>
  </si>
  <si>
    <t>Non-controlling interests</t>
  </si>
  <si>
    <t>Adjusted Net income Solvay share</t>
  </si>
  <si>
    <t>Adjusted Basic EPS from continuing operations</t>
  </si>
  <si>
    <t xml:space="preserve">Adjusted Basic EPS </t>
  </si>
  <si>
    <t>Adjusted Diluted EPS from continuing operations</t>
  </si>
  <si>
    <t>Adjusted Diluted EPS</t>
  </si>
  <si>
    <t>Net Sales</t>
  </si>
  <si>
    <t>Million EUR</t>
  </si>
  <si>
    <t>Advanced Formulations</t>
  </si>
  <si>
    <t>Novecare</t>
  </si>
  <si>
    <t>Coatis</t>
  </si>
  <si>
    <t>Aroma Performance</t>
  </si>
  <si>
    <t>Advanced Materials</t>
  </si>
  <si>
    <t>Specialty Polymers</t>
  </si>
  <si>
    <t>Silica</t>
  </si>
  <si>
    <t>Rare Earth Systems</t>
  </si>
  <si>
    <t>Special Chemicals</t>
  </si>
  <si>
    <t>Performance Chemicals</t>
  </si>
  <si>
    <t xml:space="preserve">Soda Ash </t>
  </si>
  <si>
    <t>Peroxides</t>
  </si>
  <si>
    <t>Essential</t>
  </si>
  <si>
    <t>Acetow</t>
  </si>
  <si>
    <t>Eco-Services</t>
  </si>
  <si>
    <t>Emerging Biochemicals</t>
  </si>
  <si>
    <t>Functional Polymers</t>
  </si>
  <si>
    <t>Polyamide</t>
  </si>
  <si>
    <t>Chlorovinyls</t>
  </si>
  <si>
    <t>Corporate &amp; Business Services</t>
  </si>
  <si>
    <t>Energy Services</t>
  </si>
  <si>
    <t>Other Corporate and Business Services</t>
  </si>
  <si>
    <t>Group Total</t>
  </si>
  <si>
    <t>REBITDA</t>
  </si>
  <si>
    <t xml:space="preserve">Million EUR </t>
  </si>
  <si>
    <t>Margin</t>
  </si>
  <si>
    <t>2013 ADJUSTED PROFIT &amp; LOSS RESTATED FOR IFRS 11</t>
  </si>
  <si>
    <t>2013 NET SALES AND REBITDA RESTATED FOR IFRS 11</t>
  </si>
  <si>
    <t>EBIT IFRS</t>
  </si>
  <si>
    <t>Non recurring items (-)</t>
  </si>
  <si>
    <t>REBIT IFRS</t>
  </si>
  <si>
    <t>PPA Rhodia: Amortization</t>
  </si>
  <si>
    <t>PPA Chemlogics inventories at FV and retention bonus</t>
  </si>
  <si>
    <t xml:space="preserve">Depreciation and amortization (recurring) without PPA Rhodia </t>
  </si>
  <si>
    <t>Equity Earnings Rusvinyl (pre-operational stage)</t>
  </si>
  <si>
    <t xml:space="preserve">REBITDA (key performance indicator monitored by Management) </t>
  </si>
  <si>
    <t>2013 CASH FLOW STATEMENT RESTATED FOR IFRS 11</t>
  </si>
  <si>
    <t>Net income</t>
  </si>
  <si>
    <t>Depreciation, amortization and impairments (-)</t>
  </si>
  <si>
    <t>Equity earnings (-)</t>
  </si>
  <si>
    <t>Net financial charges and income / loss from available-for-sale investments (-)</t>
  </si>
  <si>
    <t>Income tax (-)</t>
  </si>
  <si>
    <t>Changes in working capital</t>
  </si>
  <si>
    <t>Changes in provisions</t>
  </si>
  <si>
    <t>Dividends received from associates and joint ventures accounted for using equity method</t>
  </si>
  <si>
    <t>Income taxes paid</t>
  </si>
  <si>
    <t>Others</t>
  </si>
  <si>
    <t>Cash flow from operating activities</t>
  </si>
  <si>
    <t>Acquisition (-) of subsidiaries</t>
  </si>
  <si>
    <t>Acquisition (-) of investments - Other</t>
  </si>
  <si>
    <t>Loans to associates and non consolidated subsidiaries</t>
  </si>
  <si>
    <t>Sale (+) of subsidiaries and investments</t>
  </si>
  <si>
    <t>Acquisition (-) of tangible and intangible assets</t>
  </si>
  <si>
    <t>Sale (+) of tangible and intangible assets</t>
  </si>
  <si>
    <t>Income from available-for-sale investments</t>
  </si>
  <si>
    <t>Changes in non-current financial assets</t>
  </si>
  <si>
    <t>Cash flow from investing activities</t>
  </si>
  <si>
    <t>Proceeds from bond issuance classified as equity</t>
  </si>
  <si>
    <t>Capital increase (+) / redemption (-)</t>
  </si>
  <si>
    <t>Acquisition (-) / sale (+) of treasury shares</t>
  </si>
  <si>
    <t>Changes in borrowings</t>
  </si>
  <si>
    <t>Changes in other current financial assets</t>
  </si>
  <si>
    <t>Net cash out related to cost of borrowings and interest on lendings and term deposits</t>
  </si>
  <si>
    <t>Other</t>
  </si>
  <si>
    <t>Dividends paid</t>
  </si>
  <si>
    <t>Cash flow from financing activities</t>
  </si>
  <si>
    <t>Net change in cash and cash equivalents</t>
  </si>
  <si>
    <t>Currency translation differences</t>
  </si>
  <si>
    <t>Opening cash balance</t>
  </si>
  <si>
    <t>Ending cash balance</t>
  </si>
  <si>
    <t>FREE CASH FLOW</t>
  </si>
  <si>
    <t>From continuing operations</t>
  </si>
  <si>
    <t>From discontinued operations</t>
  </si>
  <si>
    <t>Total free cash flow</t>
  </si>
  <si>
    <t>2013 BALANCE SHEET ACCOUNT RESTATED FOR IFRS 11</t>
  </si>
  <si>
    <t xml:space="preserve">December 31, 2013
</t>
  </si>
  <si>
    <t>December 31, 2013
 Restated</t>
  </si>
  <si>
    <t>Non-current assets</t>
  </si>
  <si>
    <t>Intangible assets</t>
  </si>
  <si>
    <t>Goodwill</t>
  </si>
  <si>
    <t>Tangible assets</t>
  </si>
  <si>
    <t>Available-for-sale investments</t>
  </si>
  <si>
    <t>Investments in joint ventures and associates – equity method</t>
  </si>
  <si>
    <t>Other investments</t>
  </si>
  <si>
    <t>Deferred tax assets</t>
  </si>
  <si>
    <t>Loans and other non-current assets</t>
  </si>
  <si>
    <t>Current assets</t>
  </si>
  <si>
    <t>Inventories</t>
  </si>
  <si>
    <t>Trade receivables</t>
  </si>
  <si>
    <t>Income tax receivables</t>
  </si>
  <si>
    <t>Dividends receivable</t>
  </si>
  <si>
    <t>Other current receivables - Financial instruments</t>
  </si>
  <si>
    <t>Other current receivables – Other</t>
  </si>
  <si>
    <t>Cash and cash equivalents</t>
  </si>
  <si>
    <t>Assets held for sale</t>
  </si>
  <si>
    <t>TOTAL ASSETS</t>
  </si>
  <si>
    <t>Total equity</t>
  </si>
  <si>
    <t>Share capital</t>
  </si>
  <si>
    <t>Reserves</t>
  </si>
  <si>
    <t>Non-current liabilities</t>
  </si>
  <si>
    <t>Long-term provisions: employees benefits</t>
  </si>
  <si>
    <t>Other long-term provisions</t>
  </si>
  <si>
    <t>Deferred tax liabilities</t>
  </si>
  <si>
    <t>Long-term financial debt</t>
  </si>
  <si>
    <t>Other non-current liabilities</t>
  </si>
  <si>
    <t>Current liabilities</t>
  </si>
  <si>
    <t>Short-term provisions: employees benefits</t>
  </si>
  <si>
    <t>Other short-term provisions</t>
  </si>
  <si>
    <t>Short-term financial debt</t>
  </si>
  <si>
    <t>Trade liabilities</t>
  </si>
  <si>
    <t>Income tax payable</t>
  </si>
  <si>
    <t>Dividends payable</t>
  </si>
  <si>
    <t>Other current liabilities</t>
  </si>
  <si>
    <t>Liabilities linked to assets held for sale</t>
  </si>
  <si>
    <t>TOTAL EQUITY &amp; LIABILITIES</t>
  </si>
  <si>
    <t>Restated for IFRS 11</t>
  </si>
  <si>
    <t xml:space="preserve">As Published </t>
  </si>
  <si>
    <t>-</t>
  </si>
  <si>
    <t xml:space="preserve">REBITDA is defined as operating result before depreciation and amortization, non-recurring items, temporary step-up of inventories related to the Rhodia and Chemlogics acquisitions and pre-operational gain/(losses) of Rusvinyl resulting from financial expenses (not capitalized). 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</si>
</sst>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;\ \(#,##0\)"/>
    <numFmt numFmtId="181" formatCode="#,##0.00;\ \(#,##0.00\)"/>
    <numFmt numFmtId="182" formatCode="#,##0;\(#,##0\)"/>
    <numFmt numFmtId="183" formatCode="0.0%"/>
    <numFmt numFmtId="184" formatCode="[$-409]dddd\,\ mmmm\ dd\,\ yyyy"/>
    <numFmt numFmtId="185" formatCode="[$-409]h:mm:ss\ AM/P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 \(#,##0.0\)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i/>
      <sz val="10"/>
      <color theme="3"/>
      <name val="Arial"/>
      <family val="2"/>
    </font>
    <font>
      <b/>
      <sz val="9"/>
      <color theme="3"/>
      <name val="Arial"/>
      <family val="2"/>
    </font>
    <font>
      <i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4" tint="0.3999499976634979"/>
      </left>
      <right style="medium">
        <color theme="4" tint="0.39991000294685364"/>
      </right>
      <top style="medium">
        <color theme="4" tint="0.39991000294685364"/>
      </top>
      <bottom/>
    </border>
    <border>
      <left/>
      <right/>
      <top style="dotted">
        <color indexed="54"/>
      </top>
      <bottom/>
    </border>
    <border>
      <left style="medium">
        <color theme="4" tint="0.39991000294685364"/>
      </left>
      <right style="medium">
        <color theme="4" tint="0.39991000294685364"/>
      </right>
      <top style="medium">
        <color theme="4" tint="0.3999499976634979"/>
      </top>
      <bottom/>
    </border>
    <border>
      <left style="medium">
        <color theme="4" tint="0.3999499976634979"/>
      </left>
      <right style="medium">
        <color theme="4" tint="0.39991000294685364"/>
      </right>
      <top/>
      <bottom/>
    </border>
    <border>
      <left style="medium">
        <color theme="4" tint="0.39991000294685364"/>
      </left>
      <right style="medium">
        <color theme="4" tint="0.39991000294685364"/>
      </right>
      <top/>
      <bottom/>
    </border>
    <border>
      <left style="medium">
        <color theme="4" tint="0.3999499976634979"/>
      </left>
      <right style="medium">
        <color theme="4" tint="0.39991000294685364"/>
      </right>
      <top/>
      <bottom style="medium">
        <color theme="4" tint="0.399949997663497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 style="medium">
        <color theme="4" tint="0.39991000294685364"/>
      </left>
      <right style="medium">
        <color theme="4" tint="0.39991000294685364"/>
      </right>
      <top/>
      <bottom style="medium">
        <color theme="4" tint="0.3999499976634979"/>
      </bottom>
    </border>
    <border>
      <left style="medium">
        <color theme="4" tint="0.3999499976634979"/>
      </left>
      <right/>
      <top/>
      <bottom/>
    </border>
    <border>
      <left style="medium">
        <color theme="4" tint="0.3999499976634979"/>
      </left>
      <right style="medium">
        <color theme="4" tint="0.3999499976634979"/>
      </right>
      <top/>
      <bottom/>
    </border>
    <border>
      <left style="medium">
        <color theme="4" tint="0.3999499976634979"/>
      </left>
      <right/>
      <top/>
      <bottom style="medium">
        <color theme="4" tint="0.3999499976634979"/>
      </bottom>
    </border>
    <border>
      <left style="medium">
        <color theme="4" tint="0.3999499976634979"/>
      </left>
      <right style="medium">
        <color theme="4" tint="0.3999499976634979"/>
      </right>
      <top/>
      <bottom style="medium">
        <color theme="4" tint="0.3999499976634979"/>
      </bottom>
    </border>
    <border>
      <left/>
      <right/>
      <top style="medium">
        <color theme="4" tint="0.3999499976634979"/>
      </top>
      <bottom/>
    </border>
    <border>
      <left/>
      <right/>
      <top style="medium">
        <color theme="4" tint="0.39991000294685364"/>
      </top>
      <bottom/>
    </border>
    <border>
      <left style="medium">
        <color theme="4" tint="0.39991000294685364"/>
      </left>
      <right style="medium">
        <color theme="4" tint="0.39991000294685364"/>
      </right>
      <top style="medium">
        <color theme="4" tint="0.39991000294685364"/>
      </top>
      <bottom/>
    </border>
    <border>
      <left style="medium">
        <color theme="4" tint="0.39987999200820923"/>
      </left>
      <right style="medium">
        <color theme="4" tint="0.39987999200820923"/>
      </right>
      <top style="medium">
        <color theme="4" tint="0.39991000294685364"/>
      </top>
      <bottom/>
    </border>
    <border>
      <left style="medium">
        <color theme="4" tint="0.39987999200820923"/>
      </left>
      <right/>
      <top style="medium">
        <color theme="4" tint="0.39991000294685364"/>
      </top>
      <bottom/>
    </border>
    <border>
      <left style="medium">
        <color theme="4" tint="0.39991000294685364"/>
      </left>
      <right style="medium">
        <color theme="4" tint="0.3998500108718872"/>
      </right>
      <top style="medium">
        <color theme="4" tint="0.39991000294685364"/>
      </top>
      <bottom/>
    </border>
    <border>
      <left style="medium">
        <color theme="4" tint="0.39987999200820923"/>
      </left>
      <right style="medium">
        <color theme="4" tint="0.39987999200820923"/>
      </right>
      <top/>
      <bottom/>
    </border>
    <border>
      <left style="medium">
        <color theme="4" tint="0.39987999200820923"/>
      </left>
      <right/>
      <top/>
      <bottom/>
    </border>
    <border>
      <left style="medium">
        <color theme="4" tint="0.3999499976634979"/>
      </left>
      <right style="medium">
        <color theme="4" tint="0.3998500108718872"/>
      </right>
      <top/>
      <bottom/>
    </border>
    <border>
      <left style="medium">
        <color theme="4" tint="0.39987999200820923"/>
      </left>
      <right style="medium">
        <color theme="4" tint="0.39987999200820923"/>
      </right>
      <top/>
      <bottom style="medium">
        <color theme="4" tint="0.39987999200820923"/>
      </bottom>
    </border>
    <border>
      <left style="medium">
        <color theme="4" tint="0.39987999200820923"/>
      </left>
      <right/>
      <top/>
      <bottom style="medium">
        <color theme="4" tint="0.399850010871887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8500108718872"/>
      </bottom>
    </border>
    <border>
      <left style="medium">
        <color theme="4" tint="0.3999499976634979"/>
      </left>
      <right style="medium">
        <color theme="4" tint="0.3998500108718872"/>
      </right>
      <top/>
      <bottom style="medium">
        <color theme="4" tint="0.3998500108718872"/>
      </bottom>
    </border>
    <border>
      <left style="medium">
        <color theme="4" tint="0.3999499976634979"/>
      </left>
      <right/>
      <top style="medium">
        <color theme="4" tint="0.39991000294685364"/>
      </top>
      <bottom/>
    </border>
    <border>
      <left/>
      <right style="medium">
        <color theme="4" tint="0.39991000294685364"/>
      </right>
      <top style="medium">
        <color theme="4" tint="0.39991000294685364"/>
      </top>
      <bottom/>
    </border>
    <border>
      <left/>
      <right style="medium">
        <color theme="4" tint="0.39991000294685364"/>
      </right>
      <top/>
      <bottom/>
    </border>
    <border>
      <left style="medium">
        <color theme="4" tint="0.39991000294685364"/>
      </left>
      <right/>
      <top/>
      <bottom/>
    </border>
    <border>
      <left style="medium">
        <color theme="4" tint="0.39987999200820923"/>
      </left>
      <right style="medium">
        <color theme="4" tint="0.3999499976634979"/>
      </right>
      <top style="medium">
        <color theme="4" tint="0.39987999200820923"/>
      </top>
      <bottom style="medium">
        <color theme="4" tint="0.39991000294685364"/>
      </bottom>
    </border>
    <border>
      <left/>
      <right style="medium">
        <color theme="4" tint="0.3999499976634979"/>
      </right>
      <top style="medium">
        <color theme="4" tint="0.39987999200820923"/>
      </top>
      <bottom style="medium">
        <color theme="4" tint="0.39991000294685364"/>
      </bottom>
    </border>
    <border>
      <left style="medium">
        <color theme="4" tint="0.39987999200820923"/>
      </left>
      <right/>
      <top/>
      <bottom style="medium">
        <color theme="4" tint="0.39991000294685364"/>
      </bottom>
    </border>
    <border>
      <left style="medium">
        <color theme="4" tint="0.3999499976634979"/>
      </left>
      <right/>
      <top/>
      <bottom style="medium">
        <color theme="4" tint="0.39991000294685364"/>
      </bottom>
    </border>
    <border>
      <left style="medium">
        <color theme="4" tint="0.39987999200820923"/>
      </left>
      <right style="medium">
        <color theme="4" tint="0.39987999200820923"/>
      </right>
      <top/>
      <bottom style="medium">
        <color theme="4" tint="0.39991000294685364"/>
      </bottom>
    </border>
    <border>
      <left style="medium">
        <color theme="4" tint="0.39991000294685364"/>
      </left>
      <right/>
      <top/>
      <bottom style="medium">
        <color theme="4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1000294685364"/>
      </bottom>
    </border>
    <border>
      <left style="medium">
        <color theme="4" tint="0.3999499976634979"/>
      </left>
      <right style="medium">
        <color theme="4" tint="0.39991000294685364"/>
      </right>
      <top style="medium">
        <color theme="4" tint="0.39998000860214233"/>
      </top>
      <bottom style="medium">
        <color theme="4" tint="0.39991000294685364"/>
      </bottom>
    </border>
    <border>
      <left/>
      <right style="medium">
        <color theme="4" tint="0.39991000294685364"/>
      </right>
      <top/>
      <bottom style="medium">
        <color theme="4" tint="0.39991000294685364"/>
      </bottom>
    </border>
    <border>
      <left style="medium">
        <color theme="4" tint="0.3999499976634979"/>
      </left>
      <right style="medium">
        <color theme="4" tint="0.39991000294685364"/>
      </right>
      <top style="medium">
        <color theme="4" tint="0.39987999200820923"/>
      </top>
      <bottom style="medium">
        <color theme="4" tint="0.39991000294685364"/>
      </bottom>
    </border>
    <border>
      <left style="medium">
        <color theme="4" tint="0.39987999200820923"/>
      </left>
      <right style="medium">
        <color theme="4" tint="0.39991000294685364"/>
      </right>
      <top style="medium">
        <color theme="4" tint="0.39991000294685364"/>
      </top>
      <bottom/>
    </border>
    <border>
      <left style="medium">
        <color theme="4" tint="0.39987999200820923"/>
      </left>
      <right style="medium">
        <color theme="4" tint="0.39991000294685364"/>
      </right>
      <top/>
      <bottom/>
    </border>
    <border>
      <left style="medium">
        <color theme="4" tint="0.39987999200820923"/>
      </left>
      <right style="medium">
        <color theme="4" tint="0.39991000294685364"/>
      </right>
      <top/>
      <bottom style="medium">
        <color theme="4" tint="0.39991000294685364"/>
      </bottom>
    </border>
    <border>
      <left style="medium">
        <color theme="4" tint="0.3999499976634979"/>
      </left>
      <right style="medium">
        <color theme="4" tint="0.39991000294685364"/>
      </right>
      <top style="medium">
        <color theme="4" tint="0.3999499976634979"/>
      </top>
      <bottom/>
    </border>
    <border>
      <left style="medium">
        <color theme="4" tint="0.3999499976634979"/>
      </left>
      <right style="medium">
        <color theme="4" tint="0.39991000294685364"/>
      </right>
      <top/>
      <bottom style="medium">
        <color theme="4" tint="0.39991000294685364"/>
      </bottom>
    </border>
    <border>
      <left style="medium">
        <color theme="4" tint="0.39991000294685364"/>
      </left>
      <right style="medium">
        <color theme="4" tint="0.39987999200820923"/>
      </right>
      <top style="medium">
        <color theme="4" tint="0.3999499976634979"/>
      </top>
      <bottom/>
    </border>
    <border>
      <left style="medium">
        <color theme="4" tint="0.39991000294685364"/>
      </left>
      <right style="medium">
        <color theme="4" tint="0.39987999200820923"/>
      </right>
      <top/>
      <bottom style="medium">
        <color theme="4" tint="0.39991000294685364"/>
      </bottom>
    </border>
    <border>
      <left style="medium">
        <color theme="4" tint="0.3999499976634979"/>
      </left>
      <right/>
      <top style="medium">
        <color theme="4" tint="0.3999499976634979"/>
      </top>
      <bottom/>
    </border>
    <border>
      <left style="medium">
        <color theme="4" tint="0.39991000294685364"/>
      </left>
      <right/>
      <top style="medium">
        <color theme="4" tint="0.3999499976634979"/>
      </top>
      <bottom style="medium">
        <color theme="4" tint="0.39998000860214233"/>
      </bottom>
    </border>
    <border>
      <left/>
      <right/>
      <top style="medium">
        <color theme="4" tint="0.3999499976634979"/>
      </top>
      <bottom style="medium">
        <color theme="4" tint="0.39998000860214233"/>
      </bottom>
    </border>
    <border>
      <left/>
      <right style="medium">
        <color theme="4" tint="0.39991000294685364"/>
      </right>
      <top style="medium">
        <color theme="4" tint="0.3999499976634979"/>
      </top>
      <bottom style="medium">
        <color theme="4" tint="0.39998000860214233"/>
      </bottom>
    </border>
    <border>
      <left style="medium">
        <color theme="4" tint="0.39991000294685364"/>
      </left>
      <right style="medium">
        <color theme="4" tint="0.39991000294685364"/>
      </right>
      <top/>
      <bottom style="medium">
        <color theme="4" tint="0.39998000860214233"/>
      </bottom>
    </border>
    <border>
      <left style="medium">
        <color theme="4" tint="0.39991000294685364"/>
      </left>
      <right style="medium">
        <color theme="4" tint="0.39991000294685364"/>
      </right>
      <top/>
      <bottom style="medium">
        <color theme="4" tint="0.39991000294685364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2">
    <xf numFmtId="0" fontId="0" fillId="0" borderId="0" xfId="0" applyAlignment="1">
      <alignment/>
    </xf>
    <xf numFmtId="0" fontId="3" fillId="33" borderId="10" xfId="55" applyFont="1" applyFill="1" applyBorder="1" applyAlignment="1">
      <alignment vertical="center" wrapText="1"/>
      <protection/>
    </xf>
    <xf numFmtId="180" fontId="3" fillId="2" borderId="11" xfId="52" applyNumberFormat="1" applyFont="1" applyFill="1" applyBorder="1" applyAlignment="1">
      <alignment horizontal="center"/>
      <protection/>
    </xf>
    <xf numFmtId="180" fontId="3" fillId="33" borderId="11" xfId="52" applyNumberFormat="1" applyFont="1" applyFill="1" applyBorder="1" applyAlignment="1">
      <alignment horizontal="center"/>
      <protection/>
    </xf>
    <xf numFmtId="180" fontId="3" fillId="2" borderId="12" xfId="52" applyNumberFormat="1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left" vertical="center" wrapText="1" indent="1"/>
      <protection/>
    </xf>
    <xf numFmtId="180" fontId="2" fillId="2" borderId="0" xfId="52" applyNumberFormat="1" applyFont="1" applyFill="1" applyBorder="1" applyAlignment="1">
      <alignment horizontal="center"/>
      <protection/>
    </xf>
    <xf numFmtId="180" fontId="2" fillId="33" borderId="0" xfId="52" applyNumberFormat="1" applyFont="1" applyFill="1" applyBorder="1" applyAlignment="1">
      <alignment horizontal="center"/>
      <protection/>
    </xf>
    <xf numFmtId="180" fontId="2" fillId="2" borderId="14" xfId="52" applyNumberFormat="1" applyFont="1" applyFill="1" applyBorder="1" applyAlignment="1">
      <alignment horizontal="center"/>
      <protection/>
    </xf>
    <xf numFmtId="0" fontId="3" fillId="33" borderId="13" xfId="55" applyFont="1" applyFill="1" applyBorder="1" applyAlignment="1">
      <alignment vertical="center" wrapText="1"/>
      <protection/>
    </xf>
    <xf numFmtId="180" fontId="3" fillId="2" borderId="0" xfId="52" applyNumberFormat="1" applyFont="1" applyFill="1" applyBorder="1" applyAlignment="1">
      <alignment horizontal="center"/>
      <protection/>
    </xf>
    <xf numFmtId="180" fontId="3" fillId="33" borderId="0" xfId="52" applyNumberFormat="1" applyFont="1" applyFill="1" applyBorder="1" applyAlignment="1">
      <alignment horizontal="center"/>
      <protection/>
    </xf>
    <xf numFmtId="180" fontId="3" fillId="2" borderId="14" xfId="52" applyNumberFormat="1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vertical="center" wrapText="1"/>
      <protection/>
    </xf>
    <xf numFmtId="181" fontId="2" fillId="2" borderId="0" xfId="52" applyNumberFormat="1" applyFont="1" applyFill="1" applyBorder="1" applyAlignment="1">
      <alignment horizontal="center"/>
      <protection/>
    </xf>
    <xf numFmtId="181" fontId="2" fillId="33" borderId="0" xfId="52" applyNumberFormat="1" applyFont="1" applyFill="1" applyBorder="1" applyAlignment="1">
      <alignment horizontal="center"/>
      <protection/>
    </xf>
    <xf numFmtId="181" fontId="2" fillId="2" borderId="14" xfId="52" applyNumberFormat="1" applyFont="1" applyFill="1" applyBorder="1" applyAlignment="1">
      <alignment horizontal="center"/>
      <protection/>
    </xf>
    <xf numFmtId="181" fontId="3" fillId="2" borderId="0" xfId="52" applyNumberFormat="1" applyFont="1" applyFill="1" applyBorder="1" applyAlignment="1">
      <alignment horizontal="center"/>
      <protection/>
    </xf>
    <xf numFmtId="181" fontId="3" fillId="33" borderId="0" xfId="52" applyNumberFormat="1" applyFont="1" applyFill="1" applyBorder="1" applyAlignment="1">
      <alignment horizontal="center"/>
      <protection/>
    </xf>
    <xf numFmtId="181" fontId="3" fillId="2" borderId="14" xfId="52" applyNumberFormat="1" applyFont="1" applyFill="1" applyBorder="1" applyAlignment="1">
      <alignment horizontal="center"/>
      <protection/>
    </xf>
    <xf numFmtId="0" fontId="3" fillId="33" borderId="15" xfId="55" applyFont="1" applyFill="1" applyBorder="1" applyAlignment="1">
      <alignment vertical="center" wrapText="1"/>
      <protection/>
    </xf>
    <xf numFmtId="181" fontId="3" fillId="2" borderId="16" xfId="52" applyNumberFormat="1" applyFont="1" applyFill="1" applyBorder="1" applyAlignment="1">
      <alignment horizontal="center"/>
      <protection/>
    </xf>
    <xf numFmtId="181" fontId="3" fillId="33" borderId="16" xfId="52" applyNumberFormat="1" applyFont="1" applyFill="1" applyBorder="1" applyAlignment="1">
      <alignment horizontal="center"/>
      <protection/>
    </xf>
    <xf numFmtId="181" fontId="3" fillId="2" borderId="17" xfId="52" applyNumberFormat="1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0" fontId="0" fillId="0" borderId="0" xfId="54" applyFont="1" applyFill="1" applyBorder="1">
      <alignment/>
      <protection/>
    </xf>
    <xf numFmtId="0" fontId="1" fillId="0" borderId="0" xfId="54" applyFont="1" applyFill="1" applyBorder="1" applyAlignment="1">
      <alignment horizontal="center"/>
      <protection/>
    </xf>
    <xf numFmtId="0" fontId="1" fillId="0" borderId="0" xfId="54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80" fontId="3" fillId="2" borderId="18" xfId="52" applyNumberFormat="1" applyFont="1" applyFill="1" applyBorder="1" applyAlignment="1">
      <alignment horizontal="center"/>
      <protection/>
    </xf>
    <xf numFmtId="180" fontId="3" fillId="2" borderId="19" xfId="52" applyNumberFormat="1" applyFont="1" applyFill="1" applyBorder="1" applyAlignment="1">
      <alignment horizontal="center"/>
      <protection/>
    </xf>
    <xf numFmtId="180" fontId="2" fillId="2" borderId="18" xfId="52" applyNumberFormat="1" applyFont="1" applyFill="1" applyBorder="1" applyAlignment="1">
      <alignment horizontal="center"/>
      <protection/>
    </xf>
    <xf numFmtId="180" fontId="2" fillId="2" borderId="19" xfId="52" applyNumberFormat="1" applyFont="1" applyFill="1" applyBorder="1" applyAlignment="1">
      <alignment horizontal="center"/>
      <protection/>
    </xf>
    <xf numFmtId="180" fontId="4" fillId="2" borderId="18" xfId="52" applyNumberFormat="1" applyFont="1" applyFill="1" applyBorder="1" applyAlignment="1">
      <alignment horizontal="center"/>
      <protection/>
    </xf>
    <xf numFmtId="180" fontId="4" fillId="33" borderId="0" xfId="52" applyNumberFormat="1" applyFont="1" applyFill="1" applyBorder="1" applyAlignment="1">
      <alignment horizontal="center"/>
      <protection/>
    </xf>
    <xf numFmtId="180" fontId="4" fillId="2" borderId="0" xfId="52" applyNumberFormat="1" applyFont="1" applyFill="1" applyBorder="1" applyAlignment="1">
      <alignment horizontal="center"/>
      <protection/>
    </xf>
    <xf numFmtId="180" fontId="4" fillId="2" borderId="19" xfId="52" applyNumberFormat="1" applyFont="1" applyFill="1" applyBorder="1" applyAlignment="1">
      <alignment horizontal="center"/>
      <protection/>
    </xf>
    <xf numFmtId="180" fontId="3" fillId="2" borderId="20" xfId="52" applyNumberFormat="1" applyFont="1" applyFill="1" applyBorder="1" applyAlignment="1">
      <alignment horizontal="center"/>
      <protection/>
    </xf>
    <xf numFmtId="180" fontId="3" fillId="33" borderId="16" xfId="52" applyNumberFormat="1" applyFont="1" applyFill="1" applyBorder="1" applyAlignment="1">
      <alignment horizontal="center"/>
      <protection/>
    </xf>
    <xf numFmtId="180" fontId="3" fillId="2" borderId="16" xfId="52" applyNumberFormat="1" applyFont="1" applyFill="1" applyBorder="1" applyAlignment="1">
      <alignment horizontal="center"/>
      <protection/>
    </xf>
    <xf numFmtId="180" fontId="3" fillId="2" borderId="21" xfId="52" applyNumberFormat="1" applyFont="1" applyFill="1" applyBorder="1" applyAlignment="1">
      <alignment horizontal="center"/>
      <protection/>
    </xf>
    <xf numFmtId="180" fontId="3" fillId="2" borderId="22" xfId="52" applyNumberFormat="1" applyFont="1" applyFill="1" applyBorder="1" applyAlignment="1">
      <alignment horizontal="center"/>
      <protection/>
    </xf>
    <xf numFmtId="180" fontId="3" fillId="33" borderId="22" xfId="52" applyNumberFormat="1" applyFont="1" applyFill="1" applyBorder="1" applyAlignment="1">
      <alignment horizontal="center"/>
      <protection/>
    </xf>
    <xf numFmtId="9" fontId="4" fillId="2" borderId="0" xfId="57" applyFont="1" applyFill="1" applyBorder="1" applyAlignment="1">
      <alignment horizontal="center"/>
    </xf>
    <xf numFmtId="9" fontId="4" fillId="33" borderId="0" xfId="57" applyFont="1" applyFill="1" applyBorder="1" applyAlignment="1">
      <alignment horizontal="center"/>
    </xf>
    <xf numFmtId="9" fontId="4" fillId="2" borderId="14" xfId="57" applyFont="1" applyFill="1" applyBorder="1" applyAlignment="1">
      <alignment horizontal="center"/>
    </xf>
    <xf numFmtId="180" fontId="44" fillId="2" borderId="23" xfId="52" applyNumberFormat="1" applyFont="1" applyFill="1" applyBorder="1" applyAlignment="1">
      <alignment horizontal="center"/>
      <protection/>
    </xf>
    <xf numFmtId="180" fontId="44" fillId="33" borderId="23" xfId="52" applyNumberFormat="1" applyFont="1" applyFill="1" applyBorder="1" applyAlignment="1">
      <alignment horizontal="center"/>
      <protection/>
    </xf>
    <xf numFmtId="180" fontId="44" fillId="2" borderId="24" xfId="52" applyNumberFormat="1" applyFont="1" applyFill="1" applyBorder="1" applyAlignment="1">
      <alignment horizontal="center"/>
      <protection/>
    </xf>
    <xf numFmtId="183" fontId="45" fillId="2" borderId="17" xfId="57" applyNumberFormat="1" applyFont="1" applyFill="1" applyBorder="1" applyAlignment="1">
      <alignment horizontal="center"/>
    </xf>
    <xf numFmtId="183" fontId="45" fillId="33" borderId="16" xfId="57" applyNumberFormat="1" applyFont="1" applyFill="1" applyBorder="1" applyAlignment="1">
      <alignment horizontal="center"/>
    </xf>
    <xf numFmtId="0" fontId="5" fillId="34" borderId="25" xfId="53" applyFont="1" applyFill="1" applyBorder="1">
      <alignment/>
      <protection/>
    </xf>
    <xf numFmtId="180" fontId="3" fillId="2" borderId="26" xfId="52" applyNumberFormat="1" applyFont="1" applyFill="1" applyBorder="1" applyAlignment="1">
      <alignment horizontal="center"/>
      <protection/>
    </xf>
    <xf numFmtId="180" fontId="3" fillId="33" borderId="23" xfId="52" applyNumberFormat="1" applyFont="1" applyFill="1" applyBorder="1" applyAlignment="1">
      <alignment horizontal="center"/>
      <protection/>
    </xf>
    <xf numFmtId="180" fontId="3" fillId="2" borderId="23" xfId="52" applyNumberFormat="1" applyFont="1" applyFill="1" applyBorder="1" applyAlignment="1">
      <alignment horizontal="center"/>
      <protection/>
    </xf>
    <xf numFmtId="180" fontId="3" fillId="2" borderId="27" xfId="52" applyNumberFormat="1" applyFont="1" applyFill="1" applyBorder="1" applyAlignment="1">
      <alignment horizontal="center"/>
      <protection/>
    </xf>
    <xf numFmtId="0" fontId="6" fillId="34" borderId="28" xfId="53" applyFont="1" applyFill="1" applyBorder="1">
      <alignment/>
      <protection/>
    </xf>
    <xf numFmtId="180" fontId="2" fillId="2" borderId="29" xfId="52" applyNumberFormat="1" applyFont="1" applyFill="1" applyBorder="1" applyAlignment="1">
      <alignment horizontal="center"/>
      <protection/>
    </xf>
    <xf numFmtId="180" fontId="2" fillId="2" borderId="30" xfId="52" applyNumberFormat="1" applyFont="1" applyFill="1" applyBorder="1" applyAlignment="1">
      <alignment horizontal="center"/>
      <protection/>
    </xf>
    <xf numFmtId="0" fontId="5" fillId="34" borderId="28" xfId="53" applyFont="1" applyFill="1" applyBorder="1">
      <alignment/>
      <protection/>
    </xf>
    <xf numFmtId="180" fontId="3" fillId="2" borderId="29" xfId="52" applyNumberFormat="1" applyFont="1" applyFill="1" applyBorder="1" applyAlignment="1">
      <alignment horizontal="center"/>
      <protection/>
    </xf>
    <xf numFmtId="180" fontId="3" fillId="2" borderId="30" xfId="52" applyNumberFormat="1" applyFont="1" applyFill="1" applyBorder="1" applyAlignment="1">
      <alignment horizontal="center"/>
      <protection/>
    </xf>
    <xf numFmtId="0" fontId="5" fillId="34" borderId="31" xfId="53" applyFont="1" applyFill="1" applyBorder="1">
      <alignment/>
      <protection/>
    </xf>
    <xf numFmtId="180" fontId="3" fillId="2" borderId="32" xfId="52" applyNumberFormat="1" applyFont="1" applyFill="1" applyBorder="1" applyAlignment="1">
      <alignment horizontal="center"/>
      <protection/>
    </xf>
    <xf numFmtId="180" fontId="3" fillId="33" borderId="33" xfId="52" applyNumberFormat="1" applyFont="1" applyFill="1" applyBorder="1" applyAlignment="1">
      <alignment horizontal="center"/>
      <protection/>
    </xf>
    <xf numFmtId="180" fontId="3" fillId="2" borderId="33" xfId="52" applyNumberFormat="1" applyFont="1" applyFill="1" applyBorder="1" applyAlignment="1">
      <alignment horizontal="center"/>
      <protection/>
    </xf>
    <xf numFmtId="180" fontId="3" fillId="2" borderId="34" xfId="52" applyNumberFormat="1" applyFont="1" applyFill="1" applyBorder="1" applyAlignment="1">
      <alignment horizontal="center"/>
      <protection/>
    </xf>
    <xf numFmtId="0" fontId="2" fillId="33" borderId="35" xfId="55" applyFont="1" applyFill="1" applyBorder="1" applyAlignment="1">
      <alignment vertical="center" wrapText="1"/>
      <protection/>
    </xf>
    <xf numFmtId="180" fontId="2" fillId="2" borderId="23" xfId="52" applyNumberFormat="1" applyFont="1" applyFill="1" applyBorder="1" applyAlignment="1">
      <alignment horizontal="center"/>
      <protection/>
    </xf>
    <xf numFmtId="180" fontId="2" fillId="33" borderId="23" xfId="52" applyNumberFormat="1" applyFont="1" applyFill="1" applyBorder="1" applyAlignment="1">
      <alignment horizontal="center"/>
      <protection/>
    </xf>
    <xf numFmtId="180" fontId="2" fillId="2" borderId="36" xfId="52" applyNumberFormat="1" applyFont="1" applyFill="1" applyBorder="1" applyAlignment="1">
      <alignment horizontal="center"/>
      <protection/>
    </xf>
    <xf numFmtId="0" fontId="2" fillId="33" borderId="18" xfId="55" applyFont="1" applyFill="1" applyBorder="1" applyAlignment="1">
      <alignment vertical="center" wrapText="1"/>
      <protection/>
    </xf>
    <xf numFmtId="180" fontId="2" fillId="2" borderId="37" xfId="52" applyNumberFormat="1" applyFont="1" applyFill="1" applyBorder="1" applyAlignment="1">
      <alignment horizontal="center"/>
      <protection/>
    </xf>
    <xf numFmtId="0" fontId="3" fillId="33" borderId="18" xfId="55" applyFont="1" applyFill="1" applyBorder="1" applyAlignment="1">
      <alignment vertical="center" wrapText="1"/>
      <protection/>
    </xf>
    <xf numFmtId="180" fontId="3" fillId="2" borderId="37" xfId="52" applyNumberFormat="1" applyFont="1" applyFill="1" applyBorder="1" applyAlignment="1">
      <alignment horizontal="center"/>
      <protection/>
    </xf>
    <xf numFmtId="180" fontId="3" fillId="33" borderId="38" xfId="52" applyNumberFormat="1" applyFont="1" applyFill="1" applyBorder="1" applyAlignment="1">
      <alignment horizontal="center"/>
      <protection/>
    </xf>
    <xf numFmtId="0" fontId="46" fillId="0" borderId="39" xfId="51" applyFont="1" applyFill="1" applyBorder="1" applyAlignment="1">
      <alignment horizontal="center" vertical="center" wrapText="1"/>
      <protection/>
    </xf>
    <xf numFmtId="0" fontId="44" fillId="33" borderId="40" xfId="64" applyFont="1" applyFill="1" applyBorder="1" applyAlignment="1">
      <alignment horizontal="center"/>
    </xf>
    <xf numFmtId="182" fontId="3" fillId="33" borderId="29" xfId="56" applyNumberFormat="1" applyFont="1" applyFill="1" applyBorder="1" applyAlignment="1">
      <alignment horizontal="left" vertical="center" indent="2"/>
      <protection/>
    </xf>
    <xf numFmtId="180" fontId="3" fillId="33" borderId="25" xfId="52" applyNumberFormat="1" applyFont="1" applyFill="1" applyBorder="1" applyAlignment="1">
      <alignment horizontal="center"/>
      <protection/>
    </xf>
    <xf numFmtId="182" fontId="2" fillId="33" borderId="29" xfId="56" applyNumberFormat="1" applyFont="1" applyFill="1" applyBorder="1" applyAlignment="1">
      <alignment horizontal="left" vertical="center" indent="2"/>
      <protection/>
    </xf>
    <xf numFmtId="180" fontId="2" fillId="33" borderId="28" xfId="52" applyNumberFormat="1" applyFont="1" applyFill="1" applyBorder="1" applyAlignment="1">
      <alignment horizontal="center"/>
      <protection/>
    </xf>
    <xf numFmtId="180" fontId="3" fillId="33" borderId="28" xfId="52" applyNumberFormat="1" applyFont="1" applyFill="1" applyBorder="1" applyAlignment="1">
      <alignment horizontal="center"/>
      <protection/>
    </xf>
    <xf numFmtId="182" fontId="3" fillId="33" borderId="41" xfId="56" applyNumberFormat="1" applyFont="1" applyFill="1" applyBorder="1" applyAlignment="1">
      <alignment horizontal="left" vertical="center" indent="2"/>
      <protection/>
    </xf>
    <xf numFmtId="180" fontId="3" fillId="2" borderId="42" xfId="52" applyNumberFormat="1" applyFont="1" applyFill="1" applyBorder="1" applyAlignment="1">
      <alignment horizontal="center"/>
      <protection/>
    </xf>
    <xf numFmtId="180" fontId="3" fillId="33" borderId="43" xfId="52" applyNumberFormat="1" applyFont="1" applyFill="1" applyBorder="1" applyAlignment="1">
      <alignment horizontal="center"/>
      <protection/>
    </xf>
    <xf numFmtId="0" fontId="44" fillId="2" borderId="44" xfId="64" applyFont="1" applyFill="1" applyBorder="1" applyAlignment="1">
      <alignment horizontal="center"/>
    </xf>
    <xf numFmtId="0" fontId="44" fillId="33" borderId="45" xfId="64" applyFont="1" applyFill="1" applyBorder="1" applyAlignment="1">
      <alignment horizontal="center"/>
    </xf>
    <xf numFmtId="0" fontId="44" fillId="2" borderId="45" xfId="64" applyFont="1" applyFill="1" applyBorder="1" applyAlignment="1">
      <alignment horizontal="center"/>
    </xf>
    <xf numFmtId="0" fontId="44" fillId="2" borderId="46" xfId="64" applyFont="1" applyFill="1" applyBorder="1" applyAlignment="1">
      <alignment horizontal="center"/>
    </xf>
    <xf numFmtId="183" fontId="45" fillId="2" borderId="16" xfId="57" applyNumberFormat="1" applyFont="1" applyFill="1" applyBorder="1" applyAlignment="1">
      <alignment horizontal="center"/>
    </xf>
    <xf numFmtId="0" fontId="2" fillId="33" borderId="42" xfId="55" applyFont="1" applyFill="1" applyBorder="1" applyAlignment="1">
      <alignment vertical="center" wrapText="1"/>
      <protection/>
    </xf>
    <xf numFmtId="180" fontId="2" fillId="2" borderId="45" xfId="52" applyNumberFormat="1" applyFont="1" applyFill="1" applyBorder="1" applyAlignment="1">
      <alignment horizontal="center"/>
      <protection/>
    </xf>
    <xf numFmtId="180" fontId="2" fillId="33" borderId="45" xfId="52" applyNumberFormat="1" applyFont="1" applyFill="1" applyBorder="1" applyAlignment="1">
      <alignment horizontal="center"/>
      <protection/>
    </xf>
    <xf numFmtId="180" fontId="2" fillId="2" borderId="47" xfId="52" applyNumberFormat="1" applyFont="1" applyFill="1" applyBorder="1" applyAlignment="1">
      <alignment horizontal="center"/>
      <protection/>
    </xf>
    <xf numFmtId="180" fontId="2" fillId="33" borderId="44" xfId="52" applyNumberFormat="1" applyFont="1" applyFill="1" applyBorder="1" applyAlignment="1">
      <alignment horizontal="center"/>
      <protection/>
    </xf>
    <xf numFmtId="0" fontId="44" fillId="2" borderId="48" xfId="64" applyFont="1" applyFill="1" applyBorder="1" applyAlignment="1">
      <alignment horizontal="center"/>
    </xf>
    <xf numFmtId="180" fontId="2" fillId="2" borderId="49" xfId="52" applyNumberFormat="1" applyFont="1" applyFill="1" applyBorder="1" applyAlignment="1">
      <alignment horizontal="center"/>
      <protection/>
    </xf>
    <xf numFmtId="180" fontId="2" fillId="2" borderId="50" xfId="52" applyNumberFormat="1" applyFont="1" applyFill="1" applyBorder="1" applyAlignment="1">
      <alignment horizontal="center"/>
      <protection/>
    </xf>
    <xf numFmtId="180" fontId="3" fillId="2" borderId="50" xfId="52" applyNumberFormat="1" applyFont="1" applyFill="1" applyBorder="1" applyAlignment="1">
      <alignment horizontal="center"/>
      <protection/>
    </xf>
    <xf numFmtId="180" fontId="2" fillId="2" borderId="51" xfId="52" applyNumberFormat="1" applyFont="1" applyFill="1" applyBorder="1" applyAlignment="1">
      <alignment horizontal="center"/>
      <protection/>
    </xf>
    <xf numFmtId="182" fontId="3" fillId="33" borderId="52" xfId="56" applyNumberFormat="1" applyFont="1" applyFill="1" applyBorder="1" applyAlignment="1">
      <alignment horizontal="left" vertical="center"/>
      <protection/>
    </xf>
    <xf numFmtId="182" fontId="2" fillId="33" borderId="18" xfId="56" applyNumberFormat="1" applyFont="1" applyFill="1" applyBorder="1" applyAlignment="1">
      <alignment horizontal="left" vertical="center" indent="2"/>
      <protection/>
    </xf>
    <xf numFmtId="182" fontId="3" fillId="33" borderId="18" xfId="56" applyNumberFormat="1" applyFont="1" applyFill="1" applyBorder="1" applyAlignment="1">
      <alignment horizontal="left" vertical="center"/>
      <protection/>
    </xf>
    <xf numFmtId="182" fontId="4" fillId="33" borderId="18" xfId="56" applyNumberFormat="1" applyFont="1" applyFill="1" applyBorder="1" applyAlignment="1">
      <alignment horizontal="left" vertical="center" indent="2"/>
      <protection/>
    </xf>
    <xf numFmtId="182" fontId="2" fillId="33" borderId="38" xfId="56" applyNumberFormat="1" applyFont="1" applyFill="1" applyBorder="1" applyAlignment="1">
      <alignment horizontal="left" vertical="center" indent="2"/>
      <protection/>
    </xf>
    <xf numFmtId="182" fontId="3" fillId="33" borderId="20" xfId="56" applyNumberFormat="1" applyFont="1" applyFill="1" applyBorder="1" applyAlignment="1">
      <alignment horizontal="left" vertical="center"/>
      <protection/>
    </xf>
    <xf numFmtId="182" fontId="4" fillId="33" borderId="13" xfId="56" applyNumberFormat="1" applyFont="1" applyFill="1" applyBorder="1" applyAlignment="1">
      <alignment horizontal="right" vertical="center" indent="2"/>
      <protection/>
    </xf>
    <xf numFmtId="182" fontId="3" fillId="33" borderId="13" xfId="56" applyNumberFormat="1" applyFont="1" applyFill="1" applyBorder="1" applyAlignment="1">
      <alignment horizontal="left" vertical="center"/>
      <protection/>
    </xf>
    <xf numFmtId="182" fontId="3" fillId="33" borderId="53" xfId="56" applyNumberFormat="1" applyFont="1" applyFill="1" applyBorder="1" applyAlignment="1">
      <alignment horizontal="left" vertical="center"/>
      <protection/>
    </xf>
    <xf numFmtId="182" fontId="44" fillId="33" borderId="10" xfId="56" applyNumberFormat="1" applyFont="1" applyFill="1" applyBorder="1" applyAlignment="1">
      <alignment horizontal="left" vertical="center"/>
      <protection/>
    </xf>
    <xf numFmtId="182" fontId="45" fillId="33" borderId="15" xfId="56" applyNumberFormat="1" applyFont="1" applyFill="1" applyBorder="1" applyAlignment="1">
      <alignment horizontal="right" vertical="center" indent="2"/>
      <protection/>
    </xf>
    <xf numFmtId="0" fontId="44" fillId="2" borderId="54" xfId="64" applyFont="1" applyFill="1" applyBorder="1" applyAlignment="1">
      <alignment horizontal="center"/>
    </xf>
    <xf numFmtId="0" fontId="44" fillId="2" borderId="55" xfId="64" applyFont="1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1" fillId="0" borderId="0" xfId="54" applyFont="1" applyFill="1" applyBorder="1" applyAlignment="1">
      <alignment horizontal="center"/>
      <protection/>
    </xf>
    <xf numFmtId="0" fontId="44" fillId="33" borderId="56" xfId="64" applyFont="1" applyFill="1" applyBorder="1" applyAlignment="1">
      <alignment horizontal="center" wrapText="1"/>
    </xf>
    <xf numFmtId="0" fontId="44" fillId="33" borderId="18" xfId="64" applyFont="1" applyFill="1" applyBorder="1" applyAlignment="1">
      <alignment horizontal="center" wrapText="1"/>
    </xf>
    <xf numFmtId="0" fontId="44" fillId="33" borderId="57" xfId="64" applyFont="1" applyFill="1" applyBorder="1" applyAlignment="1">
      <alignment horizontal="center"/>
    </xf>
    <xf numFmtId="0" fontId="44" fillId="33" borderId="58" xfId="64" applyFont="1" applyFill="1" applyBorder="1" applyAlignment="1">
      <alignment horizontal="center"/>
    </xf>
    <xf numFmtId="0" fontId="44" fillId="33" borderId="59" xfId="64" applyFont="1" applyFill="1" applyBorder="1" applyAlignment="1">
      <alignment horizontal="center"/>
    </xf>
    <xf numFmtId="0" fontId="44" fillId="33" borderId="12" xfId="64" applyFont="1" applyFill="1" applyBorder="1" applyAlignment="1">
      <alignment horizontal="center" wrapText="1"/>
    </xf>
    <xf numFmtId="0" fontId="44" fillId="33" borderId="14" xfId="64" applyFont="1" applyFill="1" applyBorder="1" applyAlignment="1">
      <alignment horizontal="center" wrapText="1"/>
    </xf>
    <xf numFmtId="0" fontId="44" fillId="33" borderId="12" xfId="64" applyFont="1" applyFill="1" applyBorder="1" applyAlignment="1">
      <alignment horizontal="center"/>
    </xf>
    <xf numFmtId="0" fontId="44" fillId="33" borderId="60" xfId="64" applyFont="1" applyFill="1" applyBorder="1" applyAlignment="1">
      <alignment horizontal="center"/>
    </xf>
    <xf numFmtId="0" fontId="44" fillId="33" borderId="52" xfId="64" applyFont="1" applyFill="1" applyBorder="1" applyAlignment="1">
      <alignment horizontal="center" wrapText="1"/>
    </xf>
    <xf numFmtId="0" fontId="44" fillId="33" borderId="53" xfId="64" applyFont="1" applyFill="1" applyBorder="1" applyAlignment="1">
      <alignment horizontal="center" wrapText="1"/>
    </xf>
    <xf numFmtId="0" fontId="41" fillId="33" borderId="52" xfId="64" applyFill="1" applyBorder="1" applyAlignment="1">
      <alignment horizontal="center" wrapText="1"/>
    </xf>
    <xf numFmtId="0" fontId="41" fillId="33" borderId="53" xfId="64" applyFill="1" applyBorder="1" applyAlignment="1">
      <alignment horizontal="center" wrapText="1"/>
    </xf>
    <xf numFmtId="0" fontId="44" fillId="2" borderId="12" xfId="64" applyFont="1" applyFill="1" applyBorder="1" applyAlignment="1">
      <alignment horizontal="center"/>
    </xf>
    <xf numFmtId="0" fontId="44" fillId="2" borderId="61" xfId="64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0 2" xfId="51"/>
    <cellStyle name="Normal 3" xfId="52"/>
    <cellStyle name="Normal 3 2" xfId="53"/>
    <cellStyle name="Normal 8" xfId="54"/>
    <cellStyle name="Normal_P12 1Q12 EN CR GR" xfId="55"/>
    <cellStyle name="Normal_RDG Standard format - Polyamid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7"/>
  <sheetViews>
    <sheetView tabSelected="1" zoomScalePageLayoutView="0" workbookViewId="0" topLeftCell="A19">
      <selection activeCell="E49" sqref="E49"/>
    </sheetView>
  </sheetViews>
  <sheetFormatPr defaultColWidth="11.421875" defaultRowHeight="12.75"/>
  <cols>
    <col min="1" max="1" width="8.8515625" style="0" customWidth="1"/>
    <col min="2" max="2" width="37.7109375" style="0" customWidth="1"/>
    <col min="3" max="4" width="12.00390625" style="0" customWidth="1"/>
    <col min="5" max="5" width="13.421875" style="0" customWidth="1"/>
    <col min="6" max="6" width="9.00390625" style="0" customWidth="1"/>
    <col min="7" max="7" width="9.140625" style="0" customWidth="1"/>
    <col min="8" max="8" width="15.28125" style="0" bestFit="1" customWidth="1"/>
    <col min="9" max="16384" width="8.8515625" style="0" customWidth="1"/>
  </cols>
  <sheetData>
    <row r="3" ht="12.75">
      <c r="B3" s="24" t="s">
        <v>64</v>
      </c>
    </row>
    <row r="5" spans="2:9" ht="13.5" thickBot="1">
      <c r="B5" s="25" t="s">
        <v>35</v>
      </c>
      <c r="C5" s="25"/>
      <c r="D5" s="116"/>
      <c r="E5" s="116"/>
      <c r="F5" s="26"/>
      <c r="G5" s="27"/>
      <c r="H5" s="27"/>
      <c r="I5" s="28"/>
    </row>
    <row r="6" spans="2:9" ht="13.5" thickBot="1">
      <c r="B6" s="117" t="s">
        <v>36</v>
      </c>
      <c r="C6" s="119" t="s">
        <v>152</v>
      </c>
      <c r="D6" s="120"/>
      <c r="E6" s="120"/>
      <c r="F6" s="120"/>
      <c r="G6" s="121"/>
      <c r="H6" s="124" t="s">
        <v>153</v>
      </c>
      <c r="I6" s="112" t="s">
        <v>6</v>
      </c>
    </row>
    <row r="7" spans="2:9" ht="13.5" thickBot="1">
      <c r="B7" s="118"/>
      <c r="C7" s="86" t="s">
        <v>1</v>
      </c>
      <c r="D7" s="87" t="s">
        <v>2</v>
      </c>
      <c r="E7" s="88" t="s">
        <v>3</v>
      </c>
      <c r="F7" s="87" t="s">
        <v>4</v>
      </c>
      <c r="G7" s="89" t="s">
        <v>5</v>
      </c>
      <c r="H7" s="125"/>
      <c r="I7" s="113"/>
    </row>
    <row r="8" spans="2:9" ht="12.75">
      <c r="B8" s="101" t="s">
        <v>37</v>
      </c>
      <c r="C8" s="29">
        <v>609</v>
      </c>
      <c r="D8" s="11">
        <v>599</v>
      </c>
      <c r="E8" s="10">
        <v>581</v>
      </c>
      <c r="F8" s="11">
        <v>644</v>
      </c>
      <c r="G8" s="30">
        <v>2432</v>
      </c>
      <c r="H8" s="11">
        <v>2432</v>
      </c>
      <c r="I8" s="30" t="s">
        <v>154</v>
      </c>
    </row>
    <row r="9" spans="2:9" ht="12.75">
      <c r="B9" s="102" t="s">
        <v>38</v>
      </c>
      <c r="C9" s="31">
        <v>398</v>
      </c>
      <c r="D9" s="7">
        <v>378</v>
      </c>
      <c r="E9" s="6">
        <v>367</v>
      </c>
      <c r="F9" s="7">
        <v>438</v>
      </c>
      <c r="G9" s="32">
        <v>1581</v>
      </c>
      <c r="H9" s="7">
        <v>1581</v>
      </c>
      <c r="I9" s="32" t="s">
        <v>154</v>
      </c>
    </row>
    <row r="10" spans="2:9" ht="12.75">
      <c r="B10" s="102" t="s">
        <v>39</v>
      </c>
      <c r="C10" s="31">
        <v>122</v>
      </c>
      <c r="D10" s="7">
        <v>128</v>
      </c>
      <c r="E10" s="6">
        <v>123</v>
      </c>
      <c r="F10" s="7">
        <v>114</v>
      </c>
      <c r="G10" s="32">
        <v>486</v>
      </c>
      <c r="H10" s="7">
        <v>486</v>
      </c>
      <c r="I10" s="32" t="s">
        <v>154</v>
      </c>
    </row>
    <row r="11" spans="2:9" ht="12.75">
      <c r="B11" s="102" t="s">
        <v>40</v>
      </c>
      <c r="C11" s="31">
        <v>89</v>
      </c>
      <c r="D11" s="7">
        <v>93</v>
      </c>
      <c r="E11" s="6">
        <v>91</v>
      </c>
      <c r="F11" s="7">
        <v>92</v>
      </c>
      <c r="G11" s="32">
        <v>365</v>
      </c>
      <c r="H11" s="7">
        <v>365</v>
      </c>
      <c r="I11" s="32" t="s">
        <v>154</v>
      </c>
    </row>
    <row r="12" spans="2:9" ht="12.75">
      <c r="B12" s="103" t="s">
        <v>41</v>
      </c>
      <c r="C12" s="29">
        <v>639</v>
      </c>
      <c r="D12" s="11">
        <v>659</v>
      </c>
      <c r="E12" s="10">
        <v>651</v>
      </c>
      <c r="F12" s="11">
        <v>603</v>
      </c>
      <c r="G12" s="30">
        <v>2551</v>
      </c>
      <c r="H12" s="11">
        <v>2551</v>
      </c>
      <c r="I12" s="30" t="s">
        <v>154</v>
      </c>
    </row>
    <row r="13" spans="2:9" ht="12.75">
      <c r="B13" s="102" t="s">
        <v>42</v>
      </c>
      <c r="C13" s="31">
        <v>312</v>
      </c>
      <c r="D13" s="7">
        <v>333</v>
      </c>
      <c r="E13" s="6">
        <v>334</v>
      </c>
      <c r="F13" s="7">
        <v>308</v>
      </c>
      <c r="G13" s="32">
        <v>1288</v>
      </c>
      <c r="H13" s="7">
        <v>1288</v>
      </c>
      <c r="I13" s="32" t="s">
        <v>154</v>
      </c>
    </row>
    <row r="14" spans="2:9" ht="12.75">
      <c r="B14" s="102" t="s">
        <v>43</v>
      </c>
      <c r="C14" s="31">
        <v>104</v>
      </c>
      <c r="D14" s="7">
        <v>108</v>
      </c>
      <c r="E14" s="6">
        <v>102</v>
      </c>
      <c r="F14" s="7">
        <v>101</v>
      </c>
      <c r="G14" s="32">
        <v>416</v>
      </c>
      <c r="H14" s="7">
        <v>416</v>
      </c>
      <c r="I14" s="32" t="s">
        <v>154</v>
      </c>
    </row>
    <row r="15" spans="2:9" ht="12.75">
      <c r="B15" s="102" t="s">
        <v>44</v>
      </c>
      <c r="C15" s="31">
        <v>82</v>
      </c>
      <c r="D15" s="7">
        <v>77</v>
      </c>
      <c r="E15" s="6">
        <v>70</v>
      </c>
      <c r="F15" s="7">
        <v>70</v>
      </c>
      <c r="G15" s="32">
        <v>298</v>
      </c>
      <c r="H15" s="7">
        <v>298</v>
      </c>
      <c r="I15" s="32" t="s">
        <v>154</v>
      </c>
    </row>
    <row r="16" spans="2:9" ht="12.75">
      <c r="B16" s="102" t="s">
        <v>45</v>
      </c>
      <c r="C16" s="31">
        <v>139</v>
      </c>
      <c r="D16" s="7">
        <v>141</v>
      </c>
      <c r="E16" s="6">
        <v>144</v>
      </c>
      <c r="F16" s="7">
        <v>124</v>
      </c>
      <c r="G16" s="32">
        <v>549</v>
      </c>
      <c r="H16" s="7">
        <v>549</v>
      </c>
      <c r="I16" s="32" t="s">
        <v>154</v>
      </c>
    </row>
    <row r="17" spans="2:9" ht="12.75">
      <c r="B17" s="103" t="s">
        <v>46</v>
      </c>
      <c r="C17" s="29">
        <v>783</v>
      </c>
      <c r="D17" s="11">
        <v>803</v>
      </c>
      <c r="E17" s="10">
        <v>805</v>
      </c>
      <c r="F17" s="11">
        <v>798</v>
      </c>
      <c r="G17" s="30">
        <f>SUM(C17:F17)</f>
        <v>3189</v>
      </c>
      <c r="H17" s="11">
        <v>3125</v>
      </c>
      <c r="I17" s="30">
        <v>65</v>
      </c>
    </row>
    <row r="18" spans="2:9" ht="12.75">
      <c r="B18" s="102" t="s">
        <v>47</v>
      </c>
      <c r="C18" s="31">
        <v>322</v>
      </c>
      <c r="D18" s="7">
        <v>338</v>
      </c>
      <c r="E18" s="6">
        <v>342</v>
      </c>
      <c r="F18" s="7">
        <v>349</v>
      </c>
      <c r="G18" s="32">
        <f>SUM(C18:F18)</f>
        <v>1351</v>
      </c>
      <c r="H18" s="7"/>
      <c r="I18" s="32"/>
    </row>
    <row r="19" spans="2:9" ht="12.75">
      <c r="B19" s="102" t="s">
        <v>48</v>
      </c>
      <c r="C19" s="31">
        <v>118</v>
      </c>
      <c r="D19" s="7">
        <v>116</v>
      </c>
      <c r="E19" s="6">
        <v>120</v>
      </c>
      <c r="F19" s="7">
        <v>116</v>
      </c>
      <c r="G19" s="32">
        <f>SUM(C19:F19)</f>
        <v>470</v>
      </c>
      <c r="H19" s="7"/>
      <c r="I19" s="32"/>
    </row>
    <row r="20" spans="2:9" ht="12.75">
      <c r="B20" s="104" t="s">
        <v>49</v>
      </c>
      <c r="C20" s="33"/>
      <c r="D20" s="34"/>
      <c r="E20" s="35"/>
      <c r="F20" s="34"/>
      <c r="G20" s="36">
        <f>G19+G18</f>
        <v>1821</v>
      </c>
      <c r="H20" s="34">
        <v>1756</v>
      </c>
      <c r="I20" s="36">
        <v>65</v>
      </c>
    </row>
    <row r="21" spans="2:9" ht="12.75">
      <c r="B21" s="102" t="s">
        <v>50</v>
      </c>
      <c r="C21" s="31">
        <v>163</v>
      </c>
      <c r="D21" s="7">
        <v>167</v>
      </c>
      <c r="E21" s="6">
        <v>163</v>
      </c>
      <c r="F21" s="7">
        <v>164</v>
      </c>
      <c r="G21" s="32">
        <v>658</v>
      </c>
      <c r="H21" s="7">
        <v>658</v>
      </c>
      <c r="I21" s="32" t="s">
        <v>154</v>
      </c>
    </row>
    <row r="22" spans="2:9" ht="12.75">
      <c r="B22" s="102" t="s">
        <v>51</v>
      </c>
      <c r="C22" s="31">
        <v>67</v>
      </c>
      <c r="D22" s="7">
        <v>74</v>
      </c>
      <c r="E22" s="6">
        <v>79</v>
      </c>
      <c r="F22" s="7">
        <v>67</v>
      </c>
      <c r="G22" s="32">
        <v>288</v>
      </c>
      <c r="H22" s="7">
        <v>288</v>
      </c>
      <c r="I22" s="32" t="s">
        <v>154</v>
      </c>
    </row>
    <row r="23" spans="2:9" ht="12.75">
      <c r="B23" s="102" t="s">
        <v>52</v>
      </c>
      <c r="C23" s="31">
        <v>114</v>
      </c>
      <c r="D23" s="7">
        <v>108</v>
      </c>
      <c r="E23" s="6">
        <v>101</v>
      </c>
      <c r="F23" s="7">
        <v>101</v>
      </c>
      <c r="G23" s="32">
        <v>424</v>
      </c>
      <c r="H23" s="7">
        <v>424</v>
      </c>
      <c r="I23" s="32" t="s">
        <v>154</v>
      </c>
    </row>
    <row r="24" spans="2:9" ht="12.75">
      <c r="B24" s="103" t="s">
        <v>53</v>
      </c>
      <c r="C24" s="29">
        <v>468</v>
      </c>
      <c r="D24" s="11">
        <v>483</v>
      </c>
      <c r="E24" s="10">
        <v>428</v>
      </c>
      <c r="F24" s="11">
        <v>384</v>
      </c>
      <c r="G24" s="30">
        <v>1763</v>
      </c>
      <c r="H24" s="11">
        <v>1763</v>
      </c>
      <c r="I24" s="30" t="s">
        <v>154</v>
      </c>
    </row>
    <row r="25" spans="2:9" ht="12.75">
      <c r="B25" s="102" t="s">
        <v>54</v>
      </c>
      <c r="C25" s="31">
        <v>413</v>
      </c>
      <c r="D25" s="7">
        <v>427</v>
      </c>
      <c r="E25" s="6">
        <v>380</v>
      </c>
      <c r="F25" s="7">
        <v>336</v>
      </c>
      <c r="G25" s="32">
        <v>1557</v>
      </c>
      <c r="H25" s="7">
        <v>1557</v>
      </c>
      <c r="I25" s="32" t="s">
        <v>154</v>
      </c>
    </row>
    <row r="26" spans="2:9" ht="12.75">
      <c r="B26" s="102" t="s">
        <v>55</v>
      </c>
      <c r="C26" s="31">
        <v>55</v>
      </c>
      <c r="D26" s="7">
        <v>55</v>
      </c>
      <c r="E26" s="6">
        <v>48</v>
      </c>
      <c r="F26" s="7">
        <v>48</v>
      </c>
      <c r="G26" s="32">
        <v>206</v>
      </c>
      <c r="H26" s="7">
        <v>206</v>
      </c>
      <c r="I26" s="32" t="s">
        <v>154</v>
      </c>
    </row>
    <row r="27" spans="2:9" ht="12.75">
      <c r="B27" s="103" t="s">
        <v>56</v>
      </c>
      <c r="C27" s="29">
        <v>17</v>
      </c>
      <c r="D27" s="11">
        <v>38</v>
      </c>
      <c r="E27" s="10">
        <v>10</v>
      </c>
      <c r="F27" s="11">
        <v>2</v>
      </c>
      <c r="G27" s="30">
        <v>67</v>
      </c>
      <c r="H27" s="11">
        <v>67</v>
      </c>
      <c r="I27" s="30" t="s">
        <v>154</v>
      </c>
    </row>
    <row r="28" spans="2:9" ht="12.75">
      <c r="B28" s="102" t="s">
        <v>57</v>
      </c>
      <c r="C28" s="31">
        <v>17</v>
      </c>
      <c r="D28" s="7">
        <v>38</v>
      </c>
      <c r="E28" s="6">
        <v>10</v>
      </c>
      <c r="F28" s="7">
        <v>2</v>
      </c>
      <c r="G28" s="32">
        <v>67</v>
      </c>
      <c r="H28" s="7">
        <v>67</v>
      </c>
      <c r="I28" s="32" t="s">
        <v>154</v>
      </c>
    </row>
    <row r="29" spans="2:9" ht="12.75">
      <c r="B29" s="105" t="s">
        <v>58</v>
      </c>
      <c r="C29" s="31">
        <v>1</v>
      </c>
      <c r="D29" s="7">
        <v>0</v>
      </c>
      <c r="E29" s="6">
        <v>0</v>
      </c>
      <c r="F29" s="7">
        <v>0</v>
      </c>
      <c r="G29" s="32">
        <v>0</v>
      </c>
      <c r="H29" s="7">
        <v>0</v>
      </c>
      <c r="I29" s="32" t="s">
        <v>154</v>
      </c>
    </row>
    <row r="30" spans="2:9" ht="13.5" thickBot="1">
      <c r="B30" s="106" t="s">
        <v>59</v>
      </c>
      <c r="C30" s="37">
        <v>2516</v>
      </c>
      <c r="D30" s="38">
        <v>2582</v>
      </c>
      <c r="E30" s="39">
        <v>2475</v>
      </c>
      <c r="F30" s="38">
        <v>2431</v>
      </c>
      <c r="G30" s="40">
        <v>10003</v>
      </c>
      <c r="H30" s="38">
        <v>9938</v>
      </c>
      <c r="I30" s="40">
        <v>65</v>
      </c>
    </row>
    <row r="31" spans="2:9" ht="12.75">
      <c r="B31" s="28"/>
      <c r="C31" s="28"/>
      <c r="D31" s="28"/>
      <c r="E31" s="28"/>
      <c r="F31" s="28"/>
      <c r="G31" s="28"/>
      <c r="H31" s="28"/>
      <c r="I31" s="28"/>
    </row>
    <row r="32" spans="2:9" ht="13.5" thickBot="1">
      <c r="B32" s="28" t="s">
        <v>60</v>
      </c>
      <c r="C32" s="28"/>
      <c r="D32" s="28"/>
      <c r="E32" s="28"/>
      <c r="F32" s="28"/>
      <c r="G32" s="28"/>
      <c r="H32" s="28"/>
      <c r="I32" s="28"/>
    </row>
    <row r="33" spans="2:9" ht="13.5" thickBot="1">
      <c r="B33" s="122" t="s">
        <v>61</v>
      </c>
      <c r="C33" s="119" t="s">
        <v>152</v>
      </c>
      <c r="D33" s="120"/>
      <c r="E33" s="120"/>
      <c r="F33" s="120"/>
      <c r="G33" s="121"/>
      <c r="H33" s="124" t="s">
        <v>153</v>
      </c>
      <c r="I33" s="112" t="s">
        <v>6</v>
      </c>
    </row>
    <row r="34" spans="2:9" ht="13.5" thickBot="1">
      <c r="B34" s="123"/>
      <c r="C34" s="86" t="s">
        <v>1</v>
      </c>
      <c r="D34" s="87" t="s">
        <v>2</v>
      </c>
      <c r="E34" s="88" t="s">
        <v>3</v>
      </c>
      <c r="F34" s="87" t="s">
        <v>4</v>
      </c>
      <c r="G34" s="89" t="s">
        <v>5</v>
      </c>
      <c r="H34" s="125"/>
      <c r="I34" s="113"/>
    </row>
    <row r="35" spans="2:9" ht="12.75">
      <c r="B35" s="101" t="s">
        <v>37</v>
      </c>
      <c r="C35" s="41">
        <v>113</v>
      </c>
      <c r="D35" s="42">
        <v>92</v>
      </c>
      <c r="E35" s="41">
        <v>77</v>
      </c>
      <c r="F35" s="42">
        <v>87</v>
      </c>
      <c r="G35" s="4">
        <f>SUM(C35:F35)</f>
        <v>369</v>
      </c>
      <c r="H35" s="42">
        <v>369</v>
      </c>
      <c r="I35" s="4" t="s">
        <v>154</v>
      </c>
    </row>
    <row r="36" spans="2:9" ht="12.75">
      <c r="B36" s="107" t="s">
        <v>62</v>
      </c>
      <c r="C36" s="43">
        <v>0.19</v>
      </c>
      <c r="D36" s="44">
        <v>0.15</v>
      </c>
      <c r="E36" s="43">
        <v>0.13</v>
      </c>
      <c r="F36" s="44">
        <v>0.14</v>
      </c>
      <c r="G36" s="45">
        <v>0.15</v>
      </c>
      <c r="H36" s="44">
        <v>0.15</v>
      </c>
      <c r="I36" s="45" t="s">
        <v>154</v>
      </c>
    </row>
    <row r="37" spans="2:9" ht="12.75">
      <c r="B37" s="108" t="s">
        <v>41</v>
      </c>
      <c r="C37" s="10">
        <v>156</v>
      </c>
      <c r="D37" s="11">
        <v>161</v>
      </c>
      <c r="E37" s="10">
        <v>170</v>
      </c>
      <c r="F37" s="11">
        <v>160</v>
      </c>
      <c r="G37" s="12">
        <v>646</v>
      </c>
      <c r="H37" s="11">
        <v>646</v>
      </c>
      <c r="I37" s="12" t="s">
        <v>154</v>
      </c>
    </row>
    <row r="38" spans="2:9" ht="12.75">
      <c r="B38" s="107" t="s">
        <v>62</v>
      </c>
      <c r="C38" s="43">
        <v>0.24</v>
      </c>
      <c r="D38" s="44">
        <v>0.24</v>
      </c>
      <c r="E38" s="43">
        <v>0.26</v>
      </c>
      <c r="F38" s="44">
        <v>0.27</v>
      </c>
      <c r="G38" s="45">
        <v>0.25</v>
      </c>
      <c r="H38" s="44">
        <v>0.25</v>
      </c>
      <c r="I38" s="45" t="s">
        <v>154</v>
      </c>
    </row>
    <row r="39" spans="2:9" ht="12.75">
      <c r="B39" s="108" t="s">
        <v>46</v>
      </c>
      <c r="C39" s="10">
        <v>166</v>
      </c>
      <c r="D39" s="11">
        <v>191</v>
      </c>
      <c r="E39" s="10">
        <v>212</v>
      </c>
      <c r="F39" s="11">
        <v>197</v>
      </c>
      <c r="G39" s="12">
        <f>SUM(C39:F39)</f>
        <v>766</v>
      </c>
      <c r="H39" s="11">
        <v>724</v>
      </c>
      <c r="I39" s="12">
        <v>41</v>
      </c>
    </row>
    <row r="40" spans="2:9" ht="12.75">
      <c r="B40" s="107" t="s">
        <v>62</v>
      </c>
      <c r="C40" s="43">
        <v>0.21</v>
      </c>
      <c r="D40" s="44">
        <v>0.24</v>
      </c>
      <c r="E40" s="43">
        <v>0.26</v>
      </c>
      <c r="F40" s="44">
        <v>0.25</v>
      </c>
      <c r="G40" s="45">
        <f>G39/G17</f>
        <v>0.24020068987143306</v>
      </c>
      <c r="H40" s="44">
        <v>0.23</v>
      </c>
      <c r="I40" s="45">
        <v>0.01</v>
      </c>
    </row>
    <row r="41" spans="2:9" ht="12.75">
      <c r="B41" s="108" t="s">
        <v>53</v>
      </c>
      <c r="C41" s="10">
        <v>34</v>
      </c>
      <c r="D41" s="11">
        <v>27</v>
      </c>
      <c r="E41" s="10">
        <v>19</v>
      </c>
      <c r="F41" s="11">
        <v>14</v>
      </c>
      <c r="G41" s="12">
        <v>93</v>
      </c>
      <c r="H41" s="11">
        <v>93</v>
      </c>
      <c r="I41" s="12" t="s">
        <v>154</v>
      </c>
    </row>
    <row r="42" spans="2:9" ht="12.75">
      <c r="B42" s="107" t="s">
        <v>62</v>
      </c>
      <c r="C42" s="43">
        <v>0.07</v>
      </c>
      <c r="D42" s="44">
        <v>0.06</v>
      </c>
      <c r="E42" s="43">
        <v>0.04</v>
      </c>
      <c r="F42" s="44">
        <v>0.04</v>
      </c>
      <c r="G42" s="45">
        <v>0.05</v>
      </c>
      <c r="H42" s="44">
        <v>0.05</v>
      </c>
      <c r="I42" s="45" t="s">
        <v>154</v>
      </c>
    </row>
    <row r="43" spans="2:9" ht="13.5" thickBot="1">
      <c r="B43" s="109" t="str">
        <f>B27</f>
        <v>Corporate &amp; Business Services</v>
      </c>
      <c r="C43" s="10">
        <v>-46</v>
      </c>
      <c r="D43" s="11">
        <v>-30</v>
      </c>
      <c r="E43" s="10">
        <v>-29</v>
      </c>
      <c r="F43" s="11">
        <v>-64</v>
      </c>
      <c r="G43" s="12">
        <v>-169</v>
      </c>
      <c r="H43" s="11">
        <v>-169</v>
      </c>
      <c r="I43" s="12" t="s">
        <v>154</v>
      </c>
    </row>
    <row r="44" spans="2:9" ht="12.75">
      <c r="B44" s="110" t="s">
        <v>59</v>
      </c>
      <c r="C44" s="46">
        <v>422</v>
      </c>
      <c r="D44" s="47">
        <v>440</v>
      </c>
      <c r="E44" s="46">
        <f>E43+E41+E39+E37+E35</f>
        <v>449</v>
      </c>
      <c r="F44" s="47">
        <v>395</v>
      </c>
      <c r="G44" s="48">
        <v>1704</v>
      </c>
      <c r="H44" s="47">
        <v>1663</v>
      </c>
      <c r="I44" s="48">
        <v>41</v>
      </c>
    </row>
    <row r="45" spans="2:9" ht="13.5" thickBot="1">
      <c r="B45" s="111" t="s">
        <v>62</v>
      </c>
      <c r="C45" s="90">
        <v>0.17</v>
      </c>
      <c r="D45" s="50">
        <v>0.17</v>
      </c>
      <c r="E45" s="90">
        <v>0.18</v>
      </c>
      <c r="F45" s="50">
        <v>0.16</v>
      </c>
      <c r="G45" s="49">
        <f>G44/G30</f>
        <v>0.17034889533140057</v>
      </c>
      <c r="H45" s="50">
        <v>0.167</v>
      </c>
      <c r="I45" s="49">
        <v>0.003</v>
      </c>
    </row>
    <row r="47" spans="2:9" ht="36" customHeight="1">
      <c r="B47" s="114" t="s">
        <v>155</v>
      </c>
      <c r="C47" s="115"/>
      <c r="D47" s="115"/>
      <c r="E47" s="115"/>
      <c r="F47" s="115"/>
      <c r="G47" s="115"/>
      <c r="H47" s="115"/>
      <c r="I47" s="115"/>
    </row>
  </sheetData>
  <sheetProtection/>
  <mergeCells count="10">
    <mergeCell ref="I33:I34"/>
    <mergeCell ref="B47:I47"/>
    <mergeCell ref="D5:E5"/>
    <mergeCell ref="B6:B7"/>
    <mergeCell ref="C6:G6"/>
    <mergeCell ref="B33:B34"/>
    <mergeCell ref="C33:G33"/>
    <mergeCell ref="H6:H7"/>
    <mergeCell ref="I6:I7"/>
    <mergeCell ref="H33:H34"/>
  </mergeCells>
  <printOptions/>
  <pageMargins left="0.7" right="0.7" top="0.75" bottom="0.75" header="0.3" footer="0.3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0"/>
  <sheetViews>
    <sheetView zoomScalePageLayoutView="0" workbookViewId="0" topLeftCell="A22">
      <selection activeCell="B37" sqref="B37:I48"/>
    </sheetView>
  </sheetViews>
  <sheetFormatPr defaultColWidth="11.421875" defaultRowHeight="12.75"/>
  <cols>
    <col min="1" max="1" width="8.8515625" style="0" customWidth="1"/>
    <col min="2" max="2" width="52.28125" style="0" bestFit="1" customWidth="1"/>
    <col min="3" max="5" width="9.7109375" style="0" customWidth="1"/>
    <col min="6" max="6" width="9.140625" style="0" customWidth="1"/>
    <col min="7" max="7" width="8.7109375" style="0" customWidth="1"/>
    <col min="8" max="8" width="15.28125" style="0" bestFit="1" customWidth="1"/>
    <col min="9" max="9" width="8.00390625" style="0" bestFit="1" customWidth="1"/>
    <col min="10" max="16384" width="8.8515625" style="0" customWidth="1"/>
  </cols>
  <sheetData>
    <row r="3" ht="12.75">
      <c r="B3" s="24" t="s">
        <v>63</v>
      </c>
    </row>
    <row r="4" ht="13.5" thickBot="1"/>
    <row r="5" spans="2:9" ht="13.5" thickBot="1">
      <c r="B5" s="126" t="s">
        <v>0</v>
      </c>
      <c r="C5" s="119" t="s">
        <v>152</v>
      </c>
      <c r="D5" s="120"/>
      <c r="E5" s="120"/>
      <c r="F5" s="120"/>
      <c r="G5" s="121"/>
      <c r="H5" s="124" t="s">
        <v>153</v>
      </c>
      <c r="I5" s="112" t="s">
        <v>6</v>
      </c>
    </row>
    <row r="6" spans="2:9" ht="13.5" thickBot="1">
      <c r="B6" s="127"/>
      <c r="C6" s="86" t="s">
        <v>1</v>
      </c>
      <c r="D6" s="87" t="s">
        <v>2</v>
      </c>
      <c r="E6" s="88" t="s">
        <v>3</v>
      </c>
      <c r="F6" s="87" t="s">
        <v>4</v>
      </c>
      <c r="G6" s="89" t="s">
        <v>5</v>
      </c>
      <c r="H6" s="125"/>
      <c r="I6" s="113"/>
    </row>
    <row r="7" spans="2:9" ht="12.75">
      <c r="B7" s="1" t="s">
        <v>7</v>
      </c>
      <c r="C7" s="2">
        <v>2664</v>
      </c>
      <c r="D7" s="3">
        <v>2655</v>
      </c>
      <c r="E7" s="2">
        <v>2565</v>
      </c>
      <c r="F7" s="3">
        <v>2558</v>
      </c>
      <c r="G7" s="4">
        <v>10442</v>
      </c>
      <c r="H7" s="3">
        <v>10367</v>
      </c>
      <c r="I7" s="4">
        <v>75</v>
      </c>
    </row>
    <row r="8" spans="2:9" ht="12.75">
      <c r="B8" s="5" t="s">
        <v>8</v>
      </c>
      <c r="C8" s="6">
        <v>148</v>
      </c>
      <c r="D8" s="7">
        <v>74</v>
      </c>
      <c r="E8" s="6">
        <v>91</v>
      </c>
      <c r="F8" s="7">
        <v>127</v>
      </c>
      <c r="G8" s="8">
        <v>439</v>
      </c>
      <c r="H8" s="7">
        <v>429</v>
      </c>
      <c r="I8" s="8">
        <v>10</v>
      </c>
    </row>
    <row r="9" spans="2:9" ht="12.75">
      <c r="B9" s="9" t="s">
        <v>9</v>
      </c>
      <c r="C9" s="10">
        <v>2516</v>
      </c>
      <c r="D9" s="11">
        <v>2582</v>
      </c>
      <c r="E9" s="10">
        <v>2475</v>
      </c>
      <c r="F9" s="11">
        <v>2431</v>
      </c>
      <c r="G9" s="12">
        <v>10003</v>
      </c>
      <c r="H9" s="11">
        <v>9938</v>
      </c>
      <c r="I9" s="12">
        <v>65</v>
      </c>
    </row>
    <row r="10" spans="2:9" ht="12.75">
      <c r="B10" s="5" t="s">
        <v>10</v>
      </c>
      <c r="C10" s="6">
        <v>-2049</v>
      </c>
      <c r="D10" s="7">
        <v>-2017</v>
      </c>
      <c r="E10" s="6">
        <v>-1975</v>
      </c>
      <c r="F10" s="7">
        <v>-2013</v>
      </c>
      <c r="G10" s="8">
        <v>-8054</v>
      </c>
      <c r="H10" s="7">
        <v>-8043</v>
      </c>
      <c r="I10" s="8">
        <v>-10</v>
      </c>
    </row>
    <row r="11" spans="2:9" ht="12.75">
      <c r="B11" s="9" t="s">
        <v>11</v>
      </c>
      <c r="C11" s="10">
        <v>614</v>
      </c>
      <c r="D11" s="11">
        <v>639</v>
      </c>
      <c r="E11" s="10">
        <v>591</v>
      </c>
      <c r="F11" s="11">
        <v>545</v>
      </c>
      <c r="G11" s="12">
        <v>2388</v>
      </c>
      <c r="H11" s="11">
        <v>2324</v>
      </c>
      <c r="I11" s="12">
        <v>64</v>
      </c>
    </row>
    <row r="12" spans="2:9" ht="12.75">
      <c r="B12" s="5" t="s">
        <v>12</v>
      </c>
      <c r="C12" s="6">
        <v>-310</v>
      </c>
      <c r="D12" s="7">
        <v>-291</v>
      </c>
      <c r="E12" s="6">
        <v>-294</v>
      </c>
      <c r="F12" s="7">
        <v>-308</v>
      </c>
      <c r="G12" s="8">
        <v>-1204</v>
      </c>
      <c r="H12" s="7">
        <v>-1199</v>
      </c>
      <c r="I12" s="8">
        <v>-4</v>
      </c>
    </row>
    <row r="13" spans="2:9" ht="12.75">
      <c r="B13" s="5" t="s">
        <v>13</v>
      </c>
      <c r="C13" s="6">
        <v>-55</v>
      </c>
      <c r="D13" s="7">
        <v>-66</v>
      </c>
      <c r="E13" s="6">
        <v>-61</v>
      </c>
      <c r="F13" s="7">
        <v>-57</v>
      </c>
      <c r="G13" s="8">
        <v>-238</v>
      </c>
      <c r="H13" s="7">
        <v>-237</v>
      </c>
      <c r="I13" s="8">
        <v>-1</v>
      </c>
    </row>
    <row r="14" spans="2:9" ht="12.75">
      <c r="B14" s="5" t="s">
        <v>14</v>
      </c>
      <c r="C14" s="6">
        <v>2</v>
      </c>
      <c r="D14" s="7">
        <v>-9</v>
      </c>
      <c r="E14" s="6">
        <v>50</v>
      </c>
      <c r="F14" s="7">
        <v>19</v>
      </c>
      <c r="G14" s="8">
        <v>62</v>
      </c>
      <c r="H14" s="7">
        <v>55</v>
      </c>
      <c r="I14" s="8">
        <v>7</v>
      </c>
    </row>
    <row r="15" spans="2:9" ht="26.25">
      <c r="B15" s="5" t="s">
        <v>15</v>
      </c>
      <c r="C15" s="6">
        <v>16</v>
      </c>
      <c r="D15" s="7">
        <v>12</v>
      </c>
      <c r="E15" s="6">
        <v>3</v>
      </c>
      <c r="F15" s="7">
        <v>3</v>
      </c>
      <c r="G15" s="8">
        <v>34</v>
      </c>
      <c r="H15" s="7">
        <v>92</v>
      </c>
      <c r="I15" s="8">
        <v>-58</v>
      </c>
    </row>
    <row r="16" spans="2:9" ht="12.75">
      <c r="B16" s="9" t="s">
        <v>16</v>
      </c>
      <c r="C16" s="10">
        <v>268</v>
      </c>
      <c r="D16" s="11">
        <v>284</v>
      </c>
      <c r="E16" s="10">
        <v>288</v>
      </c>
      <c r="F16" s="11">
        <v>202</v>
      </c>
      <c r="G16" s="12">
        <v>1043</v>
      </c>
      <c r="H16" s="11">
        <v>1035</v>
      </c>
      <c r="I16" s="12">
        <v>8</v>
      </c>
    </row>
    <row r="17" spans="2:9" ht="12.75">
      <c r="B17" s="13" t="s">
        <v>17</v>
      </c>
      <c r="C17" s="6">
        <v>-40</v>
      </c>
      <c r="D17" s="7">
        <v>-97</v>
      </c>
      <c r="E17" s="6">
        <v>-33</v>
      </c>
      <c r="F17" s="7">
        <v>-69</v>
      </c>
      <c r="G17" s="8">
        <v>-239</v>
      </c>
      <c r="H17" s="7">
        <v>-239</v>
      </c>
      <c r="I17" s="8" t="s">
        <v>154</v>
      </c>
    </row>
    <row r="18" spans="2:9" ht="12.75">
      <c r="B18" s="9" t="s">
        <v>18</v>
      </c>
      <c r="C18" s="10">
        <v>228</v>
      </c>
      <c r="D18" s="11">
        <v>187</v>
      </c>
      <c r="E18" s="10">
        <v>255</v>
      </c>
      <c r="F18" s="11">
        <v>133</v>
      </c>
      <c r="G18" s="12">
        <v>803</v>
      </c>
      <c r="H18" s="11">
        <v>796</v>
      </c>
      <c r="I18" s="12">
        <v>8</v>
      </c>
    </row>
    <row r="19" spans="2:9" ht="12.75">
      <c r="B19" s="5" t="s">
        <v>19</v>
      </c>
      <c r="C19" s="6">
        <v>-46</v>
      </c>
      <c r="D19" s="7">
        <v>-45</v>
      </c>
      <c r="E19" s="6">
        <v>-45</v>
      </c>
      <c r="F19" s="7">
        <v>-53</v>
      </c>
      <c r="G19" s="8">
        <v>-190</v>
      </c>
      <c r="H19" s="7">
        <v>-187</v>
      </c>
      <c r="I19" s="8">
        <v>-3</v>
      </c>
    </row>
    <row r="20" spans="2:9" ht="12.75">
      <c r="B20" s="5" t="s">
        <v>20</v>
      </c>
      <c r="C20" s="6">
        <v>4</v>
      </c>
      <c r="D20" s="7">
        <v>4</v>
      </c>
      <c r="E20" s="6">
        <v>4</v>
      </c>
      <c r="F20" s="7">
        <v>12</v>
      </c>
      <c r="G20" s="8">
        <v>25</v>
      </c>
      <c r="H20" s="7">
        <v>25</v>
      </c>
      <c r="I20" s="8" t="s">
        <v>154</v>
      </c>
    </row>
    <row r="21" spans="2:9" ht="12.75">
      <c r="B21" s="5" t="s">
        <v>21</v>
      </c>
      <c r="C21" s="6">
        <v>-4</v>
      </c>
      <c r="D21" s="7">
        <v>1</v>
      </c>
      <c r="E21" s="6">
        <v>-3</v>
      </c>
      <c r="F21" s="7">
        <v>5</v>
      </c>
      <c r="G21" s="8">
        <v>-2</v>
      </c>
      <c r="H21" s="7">
        <v>-2</v>
      </c>
      <c r="I21" s="8" t="s">
        <v>154</v>
      </c>
    </row>
    <row r="22" spans="2:9" ht="12.75">
      <c r="B22" s="5" t="s">
        <v>22</v>
      </c>
      <c r="C22" s="6">
        <v>-37</v>
      </c>
      <c r="D22" s="7">
        <v>-13</v>
      </c>
      <c r="E22" s="6">
        <v>-16</v>
      </c>
      <c r="F22" s="7">
        <v>-21</v>
      </c>
      <c r="G22" s="8">
        <v>-87</v>
      </c>
      <c r="H22" s="7">
        <v>-87</v>
      </c>
      <c r="I22" s="8" t="s">
        <v>154</v>
      </c>
    </row>
    <row r="23" spans="2:9" ht="12.75">
      <c r="B23" s="5" t="s">
        <v>23</v>
      </c>
      <c r="C23" s="6">
        <v>0</v>
      </c>
      <c r="D23" s="7">
        <v>2</v>
      </c>
      <c r="E23" s="6">
        <v>0</v>
      </c>
      <c r="F23" s="7">
        <v>38</v>
      </c>
      <c r="G23" s="8">
        <v>40</v>
      </c>
      <c r="H23" s="7">
        <v>40</v>
      </c>
      <c r="I23" s="8" t="s">
        <v>154</v>
      </c>
    </row>
    <row r="24" spans="2:9" ht="12.75">
      <c r="B24" s="9" t="s">
        <v>24</v>
      </c>
      <c r="C24" s="10">
        <v>145</v>
      </c>
      <c r="D24" s="11">
        <v>135</v>
      </c>
      <c r="E24" s="10">
        <v>195</v>
      </c>
      <c r="F24" s="11">
        <v>114</v>
      </c>
      <c r="G24" s="12">
        <v>589</v>
      </c>
      <c r="H24" s="11">
        <v>585</v>
      </c>
      <c r="I24" s="12">
        <v>4</v>
      </c>
    </row>
    <row r="25" spans="2:9" ht="12.75">
      <c r="B25" s="5" t="s">
        <v>25</v>
      </c>
      <c r="C25" s="6">
        <v>-56</v>
      </c>
      <c r="D25" s="7">
        <v>-20</v>
      </c>
      <c r="E25" s="6">
        <v>-70</v>
      </c>
      <c r="F25" s="7">
        <v>-86</v>
      </c>
      <c r="G25" s="8">
        <v>-233</v>
      </c>
      <c r="H25" s="7">
        <v>-229</v>
      </c>
      <c r="I25" s="8">
        <v>-4</v>
      </c>
    </row>
    <row r="26" spans="2:9" ht="12.75">
      <c r="B26" s="9" t="s">
        <v>26</v>
      </c>
      <c r="C26" s="10">
        <v>89</v>
      </c>
      <c r="D26" s="11">
        <v>115</v>
      </c>
      <c r="E26" s="10">
        <v>125</v>
      </c>
      <c r="F26" s="11">
        <v>28</v>
      </c>
      <c r="G26" s="12">
        <v>357</v>
      </c>
      <c r="H26" s="11">
        <v>357</v>
      </c>
      <c r="I26" s="12" t="s">
        <v>154</v>
      </c>
    </row>
    <row r="27" spans="2:9" ht="12.75">
      <c r="B27" s="5" t="s">
        <v>27</v>
      </c>
      <c r="C27" s="6">
        <v>12</v>
      </c>
      <c r="D27" s="7">
        <v>48</v>
      </c>
      <c r="E27" s="6">
        <v>5</v>
      </c>
      <c r="F27" s="7">
        <v>1</v>
      </c>
      <c r="G27" s="8">
        <v>65</v>
      </c>
      <c r="H27" s="7">
        <v>65</v>
      </c>
      <c r="I27" s="8" t="s">
        <v>154</v>
      </c>
    </row>
    <row r="28" spans="2:9" ht="12.75">
      <c r="B28" s="9" t="s">
        <v>28</v>
      </c>
      <c r="C28" s="10">
        <v>101</v>
      </c>
      <c r="D28" s="11">
        <v>163</v>
      </c>
      <c r="E28" s="10">
        <v>129</v>
      </c>
      <c r="F28" s="11">
        <v>29</v>
      </c>
      <c r="G28" s="12">
        <v>422</v>
      </c>
      <c r="H28" s="11">
        <v>422</v>
      </c>
      <c r="I28" s="12" t="s">
        <v>154</v>
      </c>
    </row>
    <row r="29" spans="2:9" ht="12.75">
      <c r="B29" s="5" t="s">
        <v>29</v>
      </c>
      <c r="C29" s="6">
        <v>-16</v>
      </c>
      <c r="D29" s="7">
        <v>-14</v>
      </c>
      <c r="E29" s="6">
        <v>-11</v>
      </c>
      <c r="F29" s="7">
        <v>-4</v>
      </c>
      <c r="G29" s="8">
        <v>-44</v>
      </c>
      <c r="H29" s="7">
        <v>-44</v>
      </c>
      <c r="I29" s="8" t="s">
        <v>154</v>
      </c>
    </row>
    <row r="30" spans="2:9" ht="12.75">
      <c r="B30" s="9" t="s">
        <v>30</v>
      </c>
      <c r="C30" s="10">
        <v>86</v>
      </c>
      <c r="D30" s="11">
        <v>148</v>
      </c>
      <c r="E30" s="10">
        <v>118</v>
      </c>
      <c r="F30" s="11">
        <v>25</v>
      </c>
      <c r="G30" s="12">
        <v>378</v>
      </c>
      <c r="H30" s="11">
        <v>378</v>
      </c>
      <c r="I30" s="12" t="s">
        <v>154</v>
      </c>
    </row>
    <row r="31" spans="2:9" ht="12.75">
      <c r="B31" s="13" t="s">
        <v>31</v>
      </c>
      <c r="C31" s="14">
        <v>0.87</v>
      </c>
      <c r="D31" s="15">
        <v>1.23</v>
      </c>
      <c r="E31" s="14">
        <v>1.35</v>
      </c>
      <c r="F31" s="15">
        <v>0.33</v>
      </c>
      <c r="G31" s="16">
        <v>3.76</v>
      </c>
      <c r="H31" s="15">
        <v>3.76</v>
      </c>
      <c r="I31" s="16" t="s">
        <v>154</v>
      </c>
    </row>
    <row r="32" spans="2:9" ht="12.75">
      <c r="B32" s="9" t="s">
        <v>32</v>
      </c>
      <c r="C32" s="17">
        <v>1.03</v>
      </c>
      <c r="D32" s="18">
        <v>1.79</v>
      </c>
      <c r="E32" s="17">
        <v>1.43</v>
      </c>
      <c r="F32" s="18">
        <v>0.3</v>
      </c>
      <c r="G32" s="19">
        <v>4.54</v>
      </c>
      <c r="H32" s="18">
        <v>4.54</v>
      </c>
      <c r="I32" s="19" t="s">
        <v>154</v>
      </c>
    </row>
    <row r="33" spans="2:9" ht="12.75">
      <c r="B33" s="13" t="s">
        <v>33</v>
      </c>
      <c r="C33" s="14">
        <v>0.86</v>
      </c>
      <c r="D33" s="15">
        <v>1.21</v>
      </c>
      <c r="E33" s="14">
        <v>1.33</v>
      </c>
      <c r="F33" s="15">
        <v>0.33</v>
      </c>
      <c r="G33" s="16">
        <v>3.73</v>
      </c>
      <c r="H33" s="15">
        <v>3.73</v>
      </c>
      <c r="I33" s="16" t="s">
        <v>154</v>
      </c>
    </row>
    <row r="34" spans="2:9" ht="13.5" thickBot="1">
      <c r="B34" s="20" t="s">
        <v>34</v>
      </c>
      <c r="C34" s="21">
        <v>1.02</v>
      </c>
      <c r="D34" s="22">
        <v>1.76</v>
      </c>
      <c r="E34" s="21">
        <v>1.41</v>
      </c>
      <c r="F34" s="22">
        <v>0.3</v>
      </c>
      <c r="G34" s="23">
        <v>4.5</v>
      </c>
      <c r="H34" s="22">
        <v>4.5</v>
      </c>
      <c r="I34" s="23" t="s">
        <v>154</v>
      </c>
    </row>
    <row r="36" ht="13.5" thickBot="1"/>
    <row r="37" spans="2:9" ht="13.5" thickBot="1">
      <c r="B37" s="128" t="s">
        <v>36</v>
      </c>
      <c r="C37" s="119" t="s">
        <v>152</v>
      </c>
      <c r="D37" s="120"/>
      <c r="E37" s="120"/>
      <c r="F37" s="120"/>
      <c r="G37" s="121"/>
      <c r="H37" s="124" t="s">
        <v>153</v>
      </c>
      <c r="I37" s="112" t="s">
        <v>6</v>
      </c>
    </row>
    <row r="38" spans="2:9" ht="13.5" thickBot="1">
      <c r="B38" s="129"/>
      <c r="C38" s="86" t="s">
        <v>1</v>
      </c>
      <c r="D38" s="87" t="s">
        <v>2</v>
      </c>
      <c r="E38" s="88" t="s">
        <v>3</v>
      </c>
      <c r="F38" s="87" t="s">
        <v>4</v>
      </c>
      <c r="G38" s="89" t="s">
        <v>5</v>
      </c>
      <c r="H38" s="125"/>
      <c r="I38" s="113"/>
    </row>
    <row r="39" spans="2:9" ht="12.75">
      <c r="B39" s="51" t="s">
        <v>65</v>
      </c>
      <c r="C39" s="52">
        <v>194</v>
      </c>
      <c r="D39" s="53">
        <v>138</v>
      </c>
      <c r="E39" s="54">
        <v>218</v>
      </c>
      <c r="F39" s="53">
        <v>105</v>
      </c>
      <c r="G39" s="55">
        <v>655</v>
      </c>
      <c r="H39" s="53">
        <v>647</v>
      </c>
      <c r="I39" s="55">
        <v>7</v>
      </c>
    </row>
    <row r="40" spans="2:9" ht="12.75">
      <c r="B40" s="56" t="s">
        <v>66</v>
      </c>
      <c r="C40" s="57">
        <v>40</v>
      </c>
      <c r="D40" s="7">
        <v>97</v>
      </c>
      <c r="E40" s="6">
        <v>33</v>
      </c>
      <c r="F40" s="7">
        <v>69</v>
      </c>
      <c r="G40" s="58">
        <v>239</v>
      </c>
      <c r="H40" s="7">
        <v>239</v>
      </c>
      <c r="I40" s="58" t="s">
        <v>154</v>
      </c>
    </row>
    <row r="41" spans="2:9" ht="12.75">
      <c r="B41" s="59" t="s">
        <v>67</v>
      </c>
      <c r="C41" s="60">
        <v>234</v>
      </c>
      <c r="D41" s="11">
        <v>235</v>
      </c>
      <c r="E41" s="10">
        <v>251</v>
      </c>
      <c r="F41" s="11">
        <v>173</v>
      </c>
      <c r="G41" s="61">
        <v>894</v>
      </c>
      <c r="H41" s="11">
        <v>886</v>
      </c>
      <c r="I41" s="61">
        <v>8</v>
      </c>
    </row>
    <row r="42" spans="2:9" ht="12.75">
      <c r="B42" s="56"/>
      <c r="C42" s="57"/>
      <c r="D42" s="7"/>
      <c r="E42" s="6"/>
      <c r="F42" s="7"/>
      <c r="G42" s="58"/>
      <c r="H42" s="7"/>
      <c r="I42" s="58"/>
    </row>
    <row r="43" spans="2:9" ht="12.75">
      <c r="B43" s="56" t="s">
        <v>68</v>
      </c>
      <c r="C43" s="57">
        <v>33</v>
      </c>
      <c r="D43" s="7">
        <v>50</v>
      </c>
      <c r="E43" s="6">
        <v>37</v>
      </c>
      <c r="F43" s="7">
        <v>29</v>
      </c>
      <c r="G43" s="58">
        <v>148</v>
      </c>
      <c r="H43" s="7">
        <v>148</v>
      </c>
      <c r="I43" s="58" t="s">
        <v>154</v>
      </c>
    </row>
    <row r="44" spans="2:9" ht="12.75">
      <c r="B44" s="59" t="s">
        <v>16</v>
      </c>
      <c r="C44" s="60">
        <v>268</v>
      </c>
      <c r="D44" s="11">
        <v>284</v>
      </c>
      <c r="E44" s="10">
        <v>288</v>
      </c>
      <c r="F44" s="11">
        <v>202</v>
      </c>
      <c r="G44" s="61">
        <v>1043</v>
      </c>
      <c r="H44" s="11">
        <v>1035</v>
      </c>
      <c r="I44" s="61">
        <v>8</v>
      </c>
    </row>
    <row r="45" spans="2:9" ht="12.75">
      <c r="B45" s="56" t="s">
        <v>69</v>
      </c>
      <c r="C45" s="57"/>
      <c r="D45" s="7"/>
      <c r="E45" s="6"/>
      <c r="F45" s="7">
        <v>14</v>
      </c>
      <c r="G45" s="58">
        <v>14</v>
      </c>
      <c r="H45" s="7">
        <v>14</v>
      </c>
      <c r="I45" s="58" t="s">
        <v>154</v>
      </c>
    </row>
    <row r="46" spans="2:9" ht="12.75">
      <c r="B46" s="56" t="s">
        <v>70</v>
      </c>
      <c r="C46" s="57">
        <v>154</v>
      </c>
      <c r="D46" s="7">
        <v>155</v>
      </c>
      <c r="E46" s="6">
        <v>156</v>
      </c>
      <c r="F46" s="7">
        <v>172</v>
      </c>
      <c r="G46" s="58">
        <v>637</v>
      </c>
      <c r="H46" s="7">
        <v>603</v>
      </c>
      <c r="I46" s="58">
        <v>34</v>
      </c>
    </row>
    <row r="47" spans="2:9" ht="12.75">
      <c r="B47" s="56" t="s">
        <v>71</v>
      </c>
      <c r="C47" s="57"/>
      <c r="D47" s="7"/>
      <c r="E47" s="6">
        <v>5</v>
      </c>
      <c r="F47" s="7">
        <v>6</v>
      </c>
      <c r="G47" s="58">
        <v>11</v>
      </c>
      <c r="H47" s="7">
        <v>11</v>
      </c>
      <c r="I47" s="58" t="s">
        <v>154</v>
      </c>
    </row>
    <row r="48" spans="2:9" ht="13.5" thickBot="1">
      <c r="B48" s="62" t="s">
        <v>72</v>
      </c>
      <c r="C48" s="63">
        <v>422</v>
      </c>
      <c r="D48" s="64">
        <v>440</v>
      </c>
      <c r="E48" s="65">
        <v>449</v>
      </c>
      <c r="F48" s="64">
        <v>395</v>
      </c>
      <c r="G48" s="66">
        <v>1704</v>
      </c>
      <c r="H48" s="64">
        <v>1663</v>
      </c>
      <c r="I48" s="66">
        <v>41</v>
      </c>
    </row>
    <row r="50" spans="2:9" ht="34.5" customHeight="1">
      <c r="B50" s="114" t="s">
        <v>155</v>
      </c>
      <c r="C50" s="115"/>
      <c r="D50" s="115"/>
      <c r="E50" s="115"/>
      <c r="F50" s="115"/>
      <c r="G50" s="115"/>
      <c r="H50" s="115"/>
      <c r="I50" s="115"/>
    </row>
  </sheetData>
  <sheetProtection/>
  <mergeCells count="9">
    <mergeCell ref="B50:I50"/>
    <mergeCell ref="B5:B6"/>
    <mergeCell ref="C5:G5"/>
    <mergeCell ref="B37:B38"/>
    <mergeCell ref="C37:G37"/>
    <mergeCell ref="H5:H6"/>
    <mergeCell ref="I5:I6"/>
    <mergeCell ref="H37:H38"/>
    <mergeCell ref="I37:I38"/>
  </mergeCells>
  <printOptions/>
  <pageMargins left="0.7" right="0.7" top="0.75" bottom="0.75" header="0.3" footer="0.3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6"/>
  <sheetViews>
    <sheetView zoomScalePageLayoutView="0" workbookViewId="0" topLeftCell="A31">
      <selection activeCell="B5" sqref="B5:I46"/>
    </sheetView>
  </sheetViews>
  <sheetFormatPr defaultColWidth="11.421875" defaultRowHeight="12.75"/>
  <cols>
    <col min="1" max="1" width="8.8515625" style="0" customWidth="1"/>
    <col min="2" max="2" width="70.8515625" style="0" customWidth="1"/>
    <col min="3" max="3" width="9.140625" style="0" customWidth="1"/>
    <col min="4" max="7" width="8.8515625" style="0" customWidth="1"/>
    <col min="8" max="8" width="15.28125" style="0" bestFit="1" customWidth="1"/>
    <col min="9" max="9" width="8.00390625" style="0" bestFit="1" customWidth="1"/>
    <col min="10" max="16384" width="8.8515625" style="0" customWidth="1"/>
  </cols>
  <sheetData>
    <row r="3" ht="12.75">
      <c r="B3" s="24" t="s">
        <v>73</v>
      </c>
    </row>
    <row r="4" ht="13.5" thickBot="1"/>
    <row r="5" spans="2:9" ht="13.5" thickBot="1">
      <c r="B5" s="128" t="s">
        <v>36</v>
      </c>
      <c r="C5" s="119" t="s">
        <v>152</v>
      </c>
      <c r="D5" s="120"/>
      <c r="E5" s="120"/>
      <c r="F5" s="120"/>
      <c r="G5" s="121"/>
      <c r="H5" s="124" t="s">
        <v>153</v>
      </c>
      <c r="I5" s="130" t="s">
        <v>6</v>
      </c>
    </row>
    <row r="6" spans="2:9" ht="13.5" thickBot="1">
      <c r="B6" s="129"/>
      <c r="C6" s="86" t="s">
        <v>1</v>
      </c>
      <c r="D6" s="87" t="s">
        <v>2</v>
      </c>
      <c r="E6" s="88" t="s">
        <v>3</v>
      </c>
      <c r="F6" s="87" t="s">
        <v>4</v>
      </c>
      <c r="G6" s="89" t="s">
        <v>5</v>
      </c>
      <c r="H6" s="125"/>
      <c r="I6" s="131"/>
    </row>
    <row r="7" spans="2:9" ht="12.75">
      <c r="B7" s="67" t="s">
        <v>74</v>
      </c>
      <c r="C7" s="68">
        <v>78</v>
      </c>
      <c r="D7" s="69">
        <v>123</v>
      </c>
      <c r="E7" s="68">
        <v>103</v>
      </c>
      <c r="F7" s="69">
        <v>11</v>
      </c>
      <c r="G7" s="70">
        <v>315</v>
      </c>
      <c r="H7" s="69">
        <v>315</v>
      </c>
      <c r="I7" s="97" t="s">
        <v>154</v>
      </c>
    </row>
    <row r="8" spans="2:9" ht="12.75">
      <c r="B8" s="71" t="s">
        <v>75</v>
      </c>
      <c r="C8" s="6">
        <v>208</v>
      </c>
      <c r="D8" s="7">
        <v>228</v>
      </c>
      <c r="E8" s="6">
        <v>221</v>
      </c>
      <c r="F8" s="7">
        <v>306</v>
      </c>
      <c r="G8" s="72">
        <v>963</v>
      </c>
      <c r="H8" s="7">
        <v>929</v>
      </c>
      <c r="I8" s="98">
        <v>34</v>
      </c>
    </row>
    <row r="9" spans="2:9" ht="12.75">
      <c r="B9" s="71" t="s">
        <v>76</v>
      </c>
      <c r="C9" s="6">
        <v>-16</v>
      </c>
      <c r="D9" s="7">
        <v>-12</v>
      </c>
      <c r="E9" s="6">
        <v>-3</v>
      </c>
      <c r="F9" s="7">
        <v>-3</v>
      </c>
      <c r="G9" s="72">
        <v>-35</v>
      </c>
      <c r="H9" s="7">
        <v>-93</v>
      </c>
      <c r="I9" s="98">
        <v>58</v>
      </c>
    </row>
    <row r="10" spans="2:9" ht="12.75">
      <c r="B10" s="71" t="s">
        <v>77</v>
      </c>
      <c r="C10" s="6">
        <v>92</v>
      </c>
      <c r="D10" s="7">
        <v>59</v>
      </c>
      <c r="E10" s="6">
        <v>67</v>
      </c>
      <c r="F10" s="7">
        <v>31</v>
      </c>
      <c r="G10" s="72">
        <v>248</v>
      </c>
      <c r="H10" s="7">
        <v>245</v>
      </c>
      <c r="I10" s="98">
        <v>3</v>
      </c>
    </row>
    <row r="11" spans="2:9" ht="12.75">
      <c r="B11" s="71" t="s">
        <v>78</v>
      </c>
      <c r="C11" s="6">
        <v>56</v>
      </c>
      <c r="D11" s="7">
        <v>26</v>
      </c>
      <c r="E11" s="6">
        <v>67</v>
      </c>
      <c r="F11" s="7">
        <v>87</v>
      </c>
      <c r="G11" s="72">
        <v>236</v>
      </c>
      <c r="H11" s="7">
        <v>232</v>
      </c>
      <c r="I11" s="98">
        <v>4</v>
      </c>
    </row>
    <row r="12" spans="2:9" ht="12.75">
      <c r="B12" s="71" t="s">
        <v>79</v>
      </c>
      <c r="C12" s="6">
        <v>-179</v>
      </c>
      <c r="D12" s="7">
        <v>-64</v>
      </c>
      <c r="E12" s="6">
        <v>125</v>
      </c>
      <c r="F12" s="7">
        <v>139</v>
      </c>
      <c r="G12" s="72">
        <v>20</v>
      </c>
      <c r="H12" s="7">
        <v>54</v>
      </c>
      <c r="I12" s="98">
        <v>-34</v>
      </c>
    </row>
    <row r="13" spans="2:9" ht="12.75">
      <c r="B13" s="71" t="s">
        <v>80</v>
      </c>
      <c r="C13" s="6">
        <v>-51</v>
      </c>
      <c r="D13" s="7">
        <v>-90</v>
      </c>
      <c r="E13" s="6">
        <v>-104</v>
      </c>
      <c r="F13" s="7">
        <v>0</v>
      </c>
      <c r="G13" s="72">
        <v>-245</v>
      </c>
      <c r="H13" s="7">
        <v>-245</v>
      </c>
      <c r="I13" s="98" t="s">
        <v>154</v>
      </c>
    </row>
    <row r="14" spans="2:9" ht="26.25">
      <c r="B14" s="71" t="s">
        <v>81</v>
      </c>
      <c r="C14" s="6">
        <v>3</v>
      </c>
      <c r="D14" s="7">
        <v>3</v>
      </c>
      <c r="E14" s="6">
        <v>5</v>
      </c>
      <c r="F14" s="7">
        <v>34</v>
      </c>
      <c r="G14" s="72">
        <v>44</v>
      </c>
      <c r="H14" s="7">
        <v>83</v>
      </c>
      <c r="I14" s="98">
        <v>-39</v>
      </c>
    </row>
    <row r="15" spans="2:9" ht="12.75">
      <c r="B15" s="71" t="s">
        <v>82</v>
      </c>
      <c r="C15" s="6">
        <v>-61</v>
      </c>
      <c r="D15" s="7">
        <v>-96</v>
      </c>
      <c r="E15" s="6">
        <v>-64</v>
      </c>
      <c r="F15" s="7">
        <v>-47</v>
      </c>
      <c r="G15" s="72">
        <v>-268</v>
      </c>
      <c r="H15" s="7">
        <v>-262</v>
      </c>
      <c r="I15" s="98">
        <v>-6</v>
      </c>
    </row>
    <row r="16" spans="2:9" ht="12.75">
      <c r="B16" s="71" t="s">
        <v>83</v>
      </c>
      <c r="C16" s="6">
        <v>16</v>
      </c>
      <c r="D16" s="7">
        <v>36</v>
      </c>
      <c r="E16" s="6">
        <v>4</v>
      </c>
      <c r="F16" s="7">
        <v>-36</v>
      </c>
      <c r="G16" s="72">
        <v>20</v>
      </c>
      <c r="H16" s="7">
        <v>20</v>
      </c>
      <c r="I16" s="98" t="s">
        <v>154</v>
      </c>
    </row>
    <row r="17" spans="2:9" ht="12.75">
      <c r="B17" s="73" t="s">
        <v>84</v>
      </c>
      <c r="C17" s="10">
        <v>145</v>
      </c>
      <c r="D17" s="11">
        <v>212</v>
      </c>
      <c r="E17" s="10">
        <v>420</v>
      </c>
      <c r="F17" s="11">
        <v>522</v>
      </c>
      <c r="G17" s="74">
        <v>1299</v>
      </c>
      <c r="H17" s="11">
        <v>1278</v>
      </c>
      <c r="I17" s="99">
        <v>21</v>
      </c>
    </row>
    <row r="18" spans="2:9" ht="12.75">
      <c r="B18" s="71" t="s">
        <v>85</v>
      </c>
      <c r="C18" s="6">
        <v>0</v>
      </c>
      <c r="D18" s="7">
        <v>1</v>
      </c>
      <c r="E18" s="6">
        <v>2</v>
      </c>
      <c r="F18" s="7">
        <v>-881</v>
      </c>
      <c r="G18" s="72">
        <v>-878</v>
      </c>
      <c r="H18" s="7">
        <v>-878</v>
      </c>
      <c r="I18" s="98" t="s">
        <v>154</v>
      </c>
    </row>
    <row r="19" spans="2:9" ht="12.75">
      <c r="B19" s="71" t="s">
        <v>86</v>
      </c>
      <c r="C19" s="6">
        <v>-12</v>
      </c>
      <c r="D19" s="7">
        <v>-1</v>
      </c>
      <c r="E19" s="6">
        <v>-55</v>
      </c>
      <c r="F19" s="7">
        <v>-35</v>
      </c>
      <c r="G19" s="72">
        <v>-103</v>
      </c>
      <c r="H19" s="7">
        <v>-121</v>
      </c>
      <c r="I19" s="98">
        <v>18</v>
      </c>
    </row>
    <row r="20" spans="2:9" ht="12.75">
      <c r="B20" s="71" t="s">
        <v>87</v>
      </c>
      <c r="C20" s="6">
        <v>0</v>
      </c>
      <c r="D20" s="7">
        <v>-9</v>
      </c>
      <c r="E20" s="6">
        <v>5</v>
      </c>
      <c r="F20" s="7">
        <v>8</v>
      </c>
      <c r="G20" s="72">
        <v>4</v>
      </c>
      <c r="H20" s="7">
        <v>-23</v>
      </c>
      <c r="I20" s="98">
        <v>27</v>
      </c>
    </row>
    <row r="21" spans="2:9" ht="12.75">
      <c r="B21" s="71" t="s">
        <v>88</v>
      </c>
      <c r="C21" s="6">
        <v>0</v>
      </c>
      <c r="D21" s="7">
        <v>-6</v>
      </c>
      <c r="E21" s="6">
        <v>0</v>
      </c>
      <c r="F21" s="7">
        <v>50</v>
      </c>
      <c r="G21" s="72">
        <v>44</v>
      </c>
      <c r="H21" s="7">
        <v>44</v>
      </c>
      <c r="I21" s="98" t="s">
        <v>154</v>
      </c>
    </row>
    <row r="22" spans="2:9" ht="12.75">
      <c r="B22" s="71" t="s">
        <v>89</v>
      </c>
      <c r="C22" s="6">
        <v>-158</v>
      </c>
      <c r="D22" s="7">
        <v>-175</v>
      </c>
      <c r="E22" s="6">
        <v>-183</v>
      </c>
      <c r="F22" s="7">
        <v>-351</v>
      </c>
      <c r="G22" s="72">
        <v>-867</v>
      </c>
      <c r="H22" s="7">
        <v>-810</v>
      </c>
      <c r="I22" s="98">
        <v>-57</v>
      </c>
    </row>
    <row r="23" spans="2:9" ht="12.75">
      <c r="B23" s="71" t="s">
        <v>90</v>
      </c>
      <c r="C23" s="6">
        <v>15</v>
      </c>
      <c r="D23" s="7">
        <v>3</v>
      </c>
      <c r="E23" s="6">
        <v>7</v>
      </c>
      <c r="F23" s="7">
        <v>8</v>
      </c>
      <c r="G23" s="72">
        <v>33</v>
      </c>
      <c r="H23" s="7">
        <v>33</v>
      </c>
      <c r="I23" s="98" t="s">
        <v>154</v>
      </c>
    </row>
    <row r="24" spans="2:9" ht="12.75">
      <c r="B24" s="71" t="s">
        <v>91</v>
      </c>
      <c r="C24" s="6">
        <v>0</v>
      </c>
      <c r="D24" s="7">
        <v>2</v>
      </c>
      <c r="E24" s="6">
        <v>0</v>
      </c>
      <c r="F24" s="7">
        <v>2</v>
      </c>
      <c r="G24" s="72">
        <v>4</v>
      </c>
      <c r="H24" s="7">
        <v>4</v>
      </c>
      <c r="I24" s="98" t="s">
        <v>154</v>
      </c>
    </row>
    <row r="25" spans="2:9" ht="12.75">
      <c r="B25" s="71" t="s">
        <v>92</v>
      </c>
      <c r="C25" s="6">
        <v>-13</v>
      </c>
      <c r="D25" s="7">
        <v>22</v>
      </c>
      <c r="E25" s="6">
        <v>-6</v>
      </c>
      <c r="F25" s="7">
        <v>16</v>
      </c>
      <c r="G25" s="72">
        <v>18</v>
      </c>
      <c r="H25" s="7">
        <v>18</v>
      </c>
      <c r="I25" s="98" t="s">
        <v>154</v>
      </c>
    </row>
    <row r="26" spans="2:9" ht="12.75">
      <c r="B26" s="73" t="s">
        <v>93</v>
      </c>
      <c r="C26" s="10">
        <v>-169</v>
      </c>
      <c r="D26" s="11">
        <v>-163</v>
      </c>
      <c r="E26" s="10">
        <v>-230</v>
      </c>
      <c r="F26" s="11">
        <v>-1183</v>
      </c>
      <c r="G26" s="74">
        <v>-1745</v>
      </c>
      <c r="H26" s="11">
        <v>-1732</v>
      </c>
      <c r="I26" s="99">
        <v>-13</v>
      </c>
    </row>
    <row r="27" spans="2:9" ht="12.75">
      <c r="B27" s="71" t="s">
        <v>94</v>
      </c>
      <c r="C27" s="6"/>
      <c r="D27" s="7"/>
      <c r="E27" s="6"/>
      <c r="F27" s="7">
        <v>1191</v>
      </c>
      <c r="G27" s="72">
        <v>1191</v>
      </c>
      <c r="H27" s="7">
        <v>1191</v>
      </c>
      <c r="I27" s="98" t="s">
        <v>154</v>
      </c>
    </row>
    <row r="28" spans="2:9" ht="12.75">
      <c r="B28" s="71" t="s">
        <v>95</v>
      </c>
      <c r="C28" s="6"/>
      <c r="D28" s="7"/>
      <c r="E28" s="6"/>
      <c r="F28" s="7"/>
      <c r="G28" s="72"/>
      <c r="H28" s="7">
        <v>0</v>
      </c>
      <c r="I28" s="98" t="s">
        <v>154</v>
      </c>
    </row>
    <row r="29" spans="2:9" ht="12.75">
      <c r="B29" s="71" t="s">
        <v>96</v>
      </c>
      <c r="C29" s="6">
        <v>30</v>
      </c>
      <c r="D29" s="7">
        <v>-41</v>
      </c>
      <c r="E29" s="6">
        <v>4</v>
      </c>
      <c r="F29" s="7">
        <v>6</v>
      </c>
      <c r="G29" s="72">
        <v>-1</v>
      </c>
      <c r="H29" s="7">
        <v>-1</v>
      </c>
      <c r="I29" s="98" t="s">
        <v>154</v>
      </c>
    </row>
    <row r="30" spans="2:9" ht="12.75">
      <c r="B30" s="71" t="s">
        <v>97</v>
      </c>
      <c r="C30" s="6">
        <v>62</v>
      </c>
      <c r="D30" s="7">
        <v>51</v>
      </c>
      <c r="E30" s="6">
        <v>-72</v>
      </c>
      <c r="F30" s="7">
        <v>-144</v>
      </c>
      <c r="G30" s="72">
        <v>-104</v>
      </c>
      <c r="H30" s="7">
        <v>-120</v>
      </c>
      <c r="I30" s="98">
        <v>17</v>
      </c>
    </row>
    <row r="31" spans="2:9" ht="12.75">
      <c r="B31" s="71" t="s">
        <v>98</v>
      </c>
      <c r="C31" s="6">
        <v>-80</v>
      </c>
      <c r="D31" s="7">
        <v>-62</v>
      </c>
      <c r="E31" s="6">
        <v>-35</v>
      </c>
      <c r="F31" s="7">
        <v>381</v>
      </c>
      <c r="G31" s="72">
        <v>205</v>
      </c>
      <c r="H31" s="7">
        <v>205</v>
      </c>
      <c r="I31" s="98" t="s">
        <v>154</v>
      </c>
    </row>
    <row r="32" spans="2:9" ht="12.75">
      <c r="B32" s="71" t="s">
        <v>99</v>
      </c>
      <c r="C32" s="6">
        <v>-48</v>
      </c>
      <c r="D32" s="7">
        <v>-110</v>
      </c>
      <c r="E32" s="6">
        <v>-17</v>
      </c>
      <c r="F32" s="7">
        <v>-26</v>
      </c>
      <c r="G32" s="72">
        <v>-201</v>
      </c>
      <c r="H32" s="7">
        <v>-198</v>
      </c>
      <c r="I32" s="98">
        <v>-3</v>
      </c>
    </row>
    <row r="33" spans="2:9" ht="12.75">
      <c r="B33" s="71" t="s">
        <v>100</v>
      </c>
      <c r="C33" s="6">
        <v>-27</v>
      </c>
      <c r="D33" s="7">
        <v>6</v>
      </c>
      <c r="E33" s="6">
        <v>-46</v>
      </c>
      <c r="F33" s="7">
        <v>6</v>
      </c>
      <c r="G33" s="72">
        <v>-61</v>
      </c>
      <c r="H33" s="7">
        <v>-61</v>
      </c>
      <c r="I33" s="98" t="s">
        <v>154</v>
      </c>
    </row>
    <row r="34" spans="2:9" ht="12.75">
      <c r="B34" s="71" t="s">
        <v>101</v>
      </c>
      <c r="C34" s="6">
        <v>-104</v>
      </c>
      <c r="D34" s="7">
        <v>-204</v>
      </c>
      <c r="E34" s="6">
        <v>-4</v>
      </c>
      <c r="F34" s="7">
        <v>-31</v>
      </c>
      <c r="G34" s="72">
        <v>-343</v>
      </c>
      <c r="H34" s="7">
        <v>-343</v>
      </c>
      <c r="I34" s="98" t="s">
        <v>154</v>
      </c>
    </row>
    <row r="35" spans="2:9" ht="12.75">
      <c r="B35" s="73" t="s">
        <v>102</v>
      </c>
      <c r="C35" s="10">
        <v>-167</v>
      </c>
      <c r="D35" s="11">
        <v>-359</v>
      </c>
      <c r="E35" s="10">
        <v>-169</v>
      </c>
      <c r="F35" s="11">
        <v>1382</v>
      </c>
      <c r="G35" s="74">
        <v>686</v>
      </c>
      <c r="H35" s="11">
        <v>672</v>
      </c>
      <c r="I35" s="99">
        <v>14</v>
      </c>
    </row>
    <row r="36" spans="2:9" ht="12.75">
      <c r="B36" s="71" t="s">
        <v>103</v>
      </c>
      <c r="C36" s="6">
        <v>-190</v>
      </c>
      <c r="D36" s="7">
        <v>-311</v>
      </c>
      <c r="E36" s="6">
        <v>20</v>
      </c>
      <c r="F36" s="7">
        <v>721</v>
      </c>
      <c r="G36" s="72">
        <v>240</v>
      </c>
      <c r="H36" s="7">
        <v>218</v>
      </c>
      <c r="I36" s="98">
        <v>22</v>
      </c>
    </row>
    <row r="37" spans="2:9" ht="12.75">
      <c r="B37" s="71" t="s">
        <v>104</v>
      </c>
      <c r="C37" s="6">
        <v>18</v>
      </c>
      <c r="D37" s="7">
        <v>-46</v>
      </c>
      <c r="E37" s="6">
        <v>-26</v>
      </c>
      <c r="F37" s="7">
        <v>0</v>
      </c>
      <c r="G37" s="72">
        <v>-55</v>
      </c>
      <c r="H37" s="7">
        <v>-53</v>
      </c>
      <c r="I37" s="98">
        <v>-2</v>
      </c>
    </row>
    <row r="38" spans="2:9" ht="12.75">
      <c r="B38" s="71" t="s">
        <v>105</v>
      </c>
      <c r="C38" s="6">
        <v>1787</v>
      </c>
      <c r="D38" s="7">
        <v>1614</v>
      </c>
      <c r="E38" s="6">
        <v>1258</v>
      </c>
      <c r="F38" s="7">
        <v>1252</v>
      </c>
      <c r="G38" s="72">
        <v>1787</v>
      </c>
      <c r="H38" s="7">
        <v>1778</v>
      </c>
      <c r="I38" s="98">
        <v>9</v>
      </c>
    </row>
    <row r="39" spans="2:9" ht="12.75">
      <c r="B39" s="71" t="s">
        <v>106</v>
      </c>
      <c r="C39" s="6">
        <v>1614</v>
      </c>
      <c r="D39" s="7">
        <v>1258</v>
      </c>
      <c r="E39" s="6">
        <v>1252</v>
      </c>
      <c r="F39" s="7">
        <v>1972</v>
      </c>
      <c r="G39" s="72">
        <v>1972</v>
      </c>
      <c r="H39" s="7">
        <v>1943</v>
      </c>
      <c r="I39" s="98">
        <v>29</v>
      </c>
    </row>
    <row r="40" spans="2:9" ht="12.75">
      <c r="B40" s="71"/>
      <c r="C40" s="6"/>
      <c r="D40" s="7"/>
      <c r="E40" s="6"/>
      <c r="F40" s="7"/>
      <c r="G40" s="72"/>
      <c r="H40" s="7"/>
      <c r="I40" s="98"/>
    </row>
    <row r="41" spans="2:9" ht="12.75">
      <c r="B41" s="73" t="s">
        <v>107</v>
      </c>
      <c r="C41" s="10">
        <v>-11</v>
      </c>
      <c r="D41" s="11">
        <v>64</v>
      </c>
      <c r="E41" s="10">
        <v>237</v>
      </c>
      <c r="F41" s="11">
        <v>197</v>
      </c>
      <c r="G41" s="74">
        <v>487</v>
      </c>
      <c r="H41" s="11">
        <v>524</v>
      </c>
      <c r="I41" s="99">
        <v>-37</v>
      </c>
    </row>
    <row r="42" spans="2:9" ht="12.75">
      <c r="B42" s="71"/>
      <c r="C42" s="6"/>
      <c r="D42" s="7"/>
      <c r="E42" s="6"/>
      <c r="F42" s="7"/>
      <c r="G42" s="72"/>
      <c r="H42" s="7"/>
      <c r="I42" s="98"/>
    </row>
    <row r="43" spans="2:9" ht="12.75">
      <c r="B43" s="71" t="s">
        <v>108</v>
      </c>
      <c r="C43" s="6">
        <v>-131</v>
      </c>
      <c r="D43" s="7">
        <v>10</v>
      </c>
      <c r="E43" s="6">
        <v>189</v>
      </c>
      <c r="F43" s="7">
        <v>186</v>
      </c>
      <c r="G43" s="72">
        <v>253</v>
      </c>
      <c r="H43" s="7">
        <v>290</v>
      </c>
      <c r="I43" s="98">
        <v>-37</v>
      </c>
    </row>
    <row r="44" spans="2:9" ht="12.75">
      <c r="B44" s="71" t="s">
        <v>109</v>
      </c>
      <c r="C44" s="6">
        <v>120</v>
      </c>
      <c r="D44" s="7">
        <v>54</v>
      </c>
      <c r="E44" s="6">
        <v>48</v>
      </c>
      <c r="F44" s="7">
        <v>12</v>
      </c>
      <c r="G44" s="72">
        <v>235</v>
      </c>
      <c r="H44" s="7">
        <v>235</v>
      </c>
      <c r="I44" s="98" t="s">
        <v>154</v>
      </c>
    </row>
    <row r="45" spans="2:9" ht="12.75">
      <c r="B45" s="73" t="s">
        <v>110</v>
      </c>
      <c r="C45" s="10">
        <v>-11</v>
      </c>
      <c r="D45" s="11">
        <v>64</v>
      </c>
      <c r="E45" s="10">
        <v>237</v>
      </c>
      <c r="F45" s="11">
        <v>197</v>
      </c>
      <c r="G45" s="74">
        <v>487</v>
      </c>
      <c r="H45" s="75">
        <v>524</v>
      </c>
      <c r="I45" s="99">
        <v>-37</v>
      </c>
    </row>
    <row r="46" spans="2:9" ht="13.5" thickBot="1">
      <c r="B46" s="91"/>
      <c r="C46" s="92"/>
      <c r="D46" s="93"/>
      <c r="E46" s="92"/>
      <c r="F46" s="93"/>
      <c r="G46" s="94"/>
      <c r="H46" s="95"/>
      <c r="I46" s="100"/>
    </row>
  </sheetData>
  <sheetProtection/>
  <mergeCells count="4">
    <mergeCell ref="B5:B6"/>
    <mergeCell ref="C5:G5"/>
    <mergeCell ref="H5:H6"/>
    <mergeCell ref="I5:I6"/>
  </mergeCells>
  <printOptions/>
  <pageMargins left="0.7" right="0.7" top="0.75" bottom="0.75" header="0.3" footer="0.3"/>
  <pageSetup fitToHeight="1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44"/>
  <sheetViews>
    <sheetView zoomScalePageLayoutView="0" workbookViewId="0" topLeftCell="A9">
      <selection activeCell="I23" sqref="I23"/>
    </sheetView>
  </sheetViews>
  <sheetFormatPr defaultColWidth="11.421875" defaultRowHeight="12.75"/>
  <cols>
    <col min="1" max="1" width="8.8515625" style="0" customWidth="1"/>
    <col min="2" max="2" width="54.7109375" style="0" customWidth="1"/>
    <col min="3" max="3" width="28.421875" style="0" bestFit="1" customWidth="1"/>
    <col min="4" max="4" width="19.7109375" style="0" bestFit="1" customWidth="1"/>
    <col min="5" max="5" width="8.00390625" style="0" bestFit="1" customWidth="1"/>
    <col min="6" max="16384" width="8.8515625" style="0" customWidth="1"/>
  </cols>
  <sheetData>
    <row r="3" ht="12.75">
      <c r="B3" s="24" t="s">
        <v>111</v>
      </c>
    </row>
    <row r="4" ht="13.5" thickBot="1"/>
    <row r="5" spans="2:5" ht="13.5" thickBot="1">
      <c r="B5" s="76" t="s">
        <v>36</v>
      </c>
      <c r="C5" s="77" t="s">
        <v>113</v>
      </c>
      <c r="D5" s="96" t="s">
        <v>112</v>
      </c>
      <c r="E5" s="77" t="s">
        <v>6</v>
      </c>
    </row>
    <row r="6" spans="2:5" ht="12.75">
      <c r="B6" s="78" t="s">
        <v>114</v>
      </c>
      <c r="C6" s="79">
        <v>11217</v>
      </c>
      <c r="D6" s="29">
        <v>11191</v>
      </c>
      <c r="E6" s="79">
        <f>C6-D6</f>
        <v>26</v>
      </c>
    </row>
    <row r="7" spans="2:5" ht="12.75">
      <c r="B7" s="80" t="s">
        <v>115</v>
      </c>
      <c r="C7" s="81">
        <v>1621</v>
      </c>
      <c r="D7" s="31">
        <v>1620</v>
      </c>
      <c r="E7" s="81">
        <f>C7-D7</f>
        <v>1</v>
      </c>
    </row>
    <row r="8" spans="2:5" ht="12.75">
      <c r="B8" s="80" t="s">
        <v>116</v>
      </c>
      <c r="C8" s="81">
        <v>3096</v>
      </c>
      <c r="D8" s="31">
        <v>3096</v>
      </c>
      <c r="E8" s="81" t="s">
        <v>154</v>
      </c>
    </row>
    <row r="9" spans="2:5" ht="12.75">
      <c r="B9" s="80" t="s">
        <v>117</v>
      </c>
      <c r="C9" s="81">
        <v>5015</v>
      </c>
      <c r="D9" s="31">
        <v>4679</v>
      </c>
      <c r="E9" s="81">
        <f>C9-D9</f>
        <v>336</v>
      </c>
    </row>
    <row r="10" spans="2:5" ht="12.75">
      <c r="B10" s="80" t="s">
        <v>118</v>
      </c>
      <c r="C10" s="81">
        <v>38</v>
      </c>
      <c r="D10" s="31">
        <v>38</v>
      </c>
      <c r="E10" s="81" t="s">
        <v>154</v>
      </c>
    </row>
    <row r="11" spans="2:5" ht="12.75">
      <c r="B11" s="80" t="s">
        <v>119</v>
      </c>
      <c r="C11" s="81">
        <v>582</v>
      </c>
      <c r="D11" s="31">
        <v>889</v>
      </c>
      <c r="E11" s="81">
        <f aca="true" t="shared" si="0" ref="E11:E18">C11-D11</f>
        <v>-307</v>
      </c>
    </row>
    <row r="12" spans="2:5" ht="12.75">
      <c r="B12" s="80" t="s">
        <v>120</v>
      </c>
      <c r="C12" s="81">
        <v>114</v>
      </c>
      <c r="D12" s="31">
        <v>110</v>
      </c>
      <c r="E12" s="81">
        <f t="shared" si="0"/>
        <v>4</v>
      </c>
    </row>
    <row r="13" spans="2:5" ht="12.75">
      <c r="B13" s="80" t="s">
        <v>121</v>
      </c>
      <c r="C13" s="81">
        <v>501</v>
      </c>
      <c r="D13" s="31">
        <v>502</v>
      </c>
      <c r="E13" s="81">
        <f t="shared" si="0"/>
        <v>-1</v>
      </c>
    </row>
    <row r="14" spans="2:5" ht="12.75">
      <c r="B14" s="80" t="s">
        <v>122</v>
      </c>
      <c r="C14" s="81">
        <v>251</v>
      </c>
      <c r="D14" s="31">
        <v>257</v>
      </c>
      <c r="E14" s="81">
        <f t="shared" si="0"/>
        <v>-6</v>
      </c>
    </row>
    <row r="15" spans="2:5" ht="12.75">
      <c r="B15" s="78" t="s">
        <v>123</v>
      </c>
      <c r="C15" s="82">
        <v>7306</v>
      </c>
      <c r="D15" s="29">
        <v>7242</v>
      </c>
      <c r="E15" s="82">
        <f t="shared" si="0"/>
        <v>64</v>
      </c>
    </row>
    <row r="16" spans="2:5" ht="12.75">
      <c r="B16" s="80" t="s">
        <v>124</v>
      </c>
      <c r="C16" s="81">
        <v>1300</v>
      </c>
      <c r="D16" s="31">
        <v>1267</v>
      </c>
      <c r="E16" s="81">
        <f t="shared" si="0"/>
        <v>33</v>
      </c>
    </row>
    <row r="17" spans="2:5" ht="12.75">
      <c r="B17" s="80" t="s">
        <v>125</v>
      </c>
      <c r="C17" s="81">
        <v>1331</v>
      </c>
      <c r="D17" s="31">
        <v>1322</v>
      </c>
      <c r="E17" s="81">
        <f t="shared" si="0"/>
        <v>9</v>
      </c>
    </row>
    <row r="18" spans="2:5" ht="12.75">
      <c r="B18" s="80" t="s">
        <v>126</v>
      </c>
      <c r="C18" s="81">
        <v>38</v>
      </c>
      <c r="D18" s="31">
        <v>35</v>
      </c>
      <c r="E18" s="81">
        <f t="shared" si="0"/>
        <v>3</v>
      </c>
    </row>
    <row r="19" spans="2:5" ht="12.75">
      <c r="B19" s="80" t="s">
        <v>127</v>
      </c>
      <c r="C19" s="81">
        <v>1</v>
      </c>
      <c r="D19" s="31">
        <v>1</v>
      </c>
      <c r="E19" s="81" t="s">
        <v>154</v>
      </c>
    </row>
    <row r="20" spans="2:5" ht="12.75">
      <c r="B20" s="80" t="s">
        <v>128</v>
      </c>
      <c r="C20" s="81">
        <v>481</v>
      </c>
      <c r="D20" s="31">
        <v>481</v>
      </c>
      <c r="E20" s="81" t="s">
        <v>154</v>
      </c>
    </row>
    <row r="21" spans="2:5" ht="12.75">
      <c r="B21" s="80" t="s">
        <v>129</v>
      </c>
      <c r="C21" s="81">
        <v>572</v>
      </c>
      <c r="D21" s="31">
        <v>582</v>
      </c>
      <c r="E21" s="81">
        <f>C21-D21</f>
        <v>-10</v>
      </c>
    </row>
    <row r="22" spans="2:5" ht="12.75">
      <c r="B22" s="80" t="s">
        <v>130</v>
      </c>
      <c r="C22" s="81">
        <v>1961</v>
      </c>
      <c r="D22" s="31">
        <v>1932</v>
      </c>
      <c r="E22" s="81">
        <f>C22-D22</f>
        <v>29</v>
      </c>
    </row>
    <row r="23" spans="2:5" ht="12.75">
      <c r="B23" s="80" t="s">
        <v>131</v>
      </c>
      <c r="C23" s="81">
        <v>1621</v>
      </c>
      <c r="D23" s="31">
        <v>1621</v>
      </c>
      <c r="E23" s="81" t="s">
        <v>154</v>
      </c>
    </row>
    <row r="24" spans="2:5" ht="12.75">
      <c r="B24" s="78" t="s">
        <v>132</v>
      </c>
      <c r="C24" s="82">
        <v>18523</v>
      </c>
      <c r="D24" s="29">
        <v>18433</v>
      </c>
      <c r="E24" s="82">
        <f>C24-D24</f>
        <v>90</v>
      </c>
    </row>
    <row r="25" spans="2:5" ht="12.75">
      <c r="B25" s="78" t="s">
        <v>133</v>
      </c>
      <c r="C25" s="82">
        <f>D25</f>
        <v>7453</v>
      </c>
      <c r="D25" s="29">
        <v>7453</v>
      </c>
      <c r="E25" s="82" t="s">
        <v>154</v>
      </c>
    </row>
    <row r="26" spans="2:5" ht="12.75">
      <c r="B26" s="80" t="s">
        <v>134</v>
      </c>
      <c r="C26" s="81">
        <f>D26</f>
        <v>1271</v>
      </c>
      <c r="D26" s="31">
        <v>1271</v>
      </c>
      <c r="E26" s="81" t="s">
        <v>154</v>
      </c>
    </row>
    <row r="27" spans="2:5" ht="12.75">
      <c r="B27" s="80" t="s">
        <v>135</v>
      </c>
      <c r="C27" s="81">
        <f>D27</f>
        <v>5804</v>
      </c>
      <c r="D27" s="31">
        <v>5804</v>
      </c>
      <c r="E27" s="81" t="s">
        <v>154</v>
      </c>
    </row>
    <row r="28" spans="2:5" ht="12.75">
      <c r="B28" s="80" t="s">
        <v>29</v>
      </c>
      <c r="C28" s="81">
        <f>D28</f>
        <v>378</v>
      </c>
      <c r="D28" s="31">
        <v>378</v>
      </c>
      <c r="E28" s="81" t="s">
        <v>154</v>
      </c>
    </row>
    <row r="29" spans="2:5" ht="12.75">
      <c r="B29" s="78" t="s">
        <v>136</v>
      </c>
      <c r="C29" s="82">
        <v>6927</v>
      </c>
      <c r="D29" s="29">
        <v>6838</v>
      </c>
      <c r="E29" s="82">
        <f>C29-D29</f>
        <v>89</v>
      </c>
    </row>
    <row r="30" spans="2:5" ht="12.75">
      <c r="B30" s="80" t="s">
        <v>137</v>
      </c>
      <c r="C30" s="81">
        <v>2685</v>
      </c>
      <c r="D30" s="31">
        <v>2684</v>
      </c>
      <c r="E30" s="81">
        <f>C30-D30</f>
        <v>1</v>
      </c>
    </row>
    <row r="31" spans="2:5" ht="12.75">
      <c r="B31" s="80" t="s">
        <v>138</v>
      </c>
      <c r="C31" s="81">
        <v>793</v>
      </c>
      <c r="D31" s="31">
        <v>773</v>
      </c>
      <c r="E31" s="81">
        <f>C31-D31</f>
        <v>20</v>
      </c>
    </row>
    <row r="32" spans="2:5" ht="12.75">
      <c r="B32" s="80" t="s">
        <v>139</v>
      </c>
      <c r="C32" s="81">
        <v>473</v>
      </c>
      <c r="D32" s="31">
        <v>469</v>
      </c>
      <c r="E32" s="81">
        <f>C32-D32</f>
        <v>4</v>
      </c>
    </row>
    <row r="33" spans="2:5" ht="12.75">
      <c r="B33" s="80" t="s">
        <v>140</v>
      </c>
      <c r="C33" s="81">
        <v>2809</v>
      </c>
      <c r="D33" s="31">
        <v>2745</v>
      </c>
      <c r="E33" s="81">
        <f>C33-D33</f>
        <v>64</v>
      </c>
    </row>
    <row r="34" spans="2:5" ht="12.75">
      <c r="B34" s="80" t="s">
        <v>141</v>
      </c>
      <c r="C34" s="81">
        <v>166</v>
      </c>
      <c r="D34" s="31">
        <v>166</v>
      </c>
      <c r="E34" s="81" t="s">
        <v>154</v>
      </c>
    </row>
    <row r="35" spans="2:5" ht="12.75">
      <c r="B35" s="78" t="s">
        <v>142</v>
      </c>
      <c r="C35" s="82">
        <v>4144</v>
      </c>
      <c r="D35" s="29">
        <v>4142</v>
      </c>
      <c r="E35" s="82">
        <f>C35-D35</f>
        <v>2</v>
      </c>
    </row>
    <row r="36" spans="2:5" ht="12.75">
      <c r="B36" s="80" t="s">
        <v>143</v>
      </c>
      <c r="C36" s="81">
        <f>D36</f>
        <v>0</v>
      </c>
      <c r="D36" s="31">
        <v>0</v>
      </c>
      <c r="E36" s="81" t="s">
        <v>154</v>
      </c>
    </row>
    <row r="37" spans="2:5" ht="12.75">
      <c r="B37" s="80" t="s">
        <v>144</v>
      </c>
      <c r="C37" s="81">
        <v>342</v>
      </c>
      <c r="D37" s="31">
        <v>339</v>
      </c>
      <c r="E37" s="81">
        <f aca="true" t="shared" si="1" ref="E37:E42">C37-D37</f>
        <v>3</v>
      </c>
    </row>
    <row r="38" spans="2:5" ht="12.75">
      <c r="B38" s="80" t="s">
        <v>145</v>
      </c>
      <c r="C38" s="81">
        <v>775</v>
      </c>
      <c r="D38" s="31">
        <v>769</v>
      </c>
      <c r="E38" s="81">
        <f t="shared" si="1"/>
        <v>6</v>
      </c>
    </row>
    <row r="39" spans="2:5" ht="12.75">
      <c r="B39" s="80" t="s">
        <v>146</v>
      </c>
      <c r="C39" s="81">
        <v>1340</v>
      </c>
      <c r="D39" s="31">
        <v>1353</v>
      </c>
      <c r="E39" s="81">
        <f t="shared" si="1"/>
        <v>-13</v>
      </c>
    </row>
    <row r="40" spans="2:5" ht="12.75">
      <c r="B40" s="80" t="s">
        <v>147</v>
      </c>
      <c r="C40" s="81">
        <v>21</v>
      </c>
      <c r="D40" s="31">
        <v>17</v>
      </c>
      <c r="E40" s="81">
        <f t="shared" si="1"/>
        <v>4</v>
      </c>
    </row>
    <row r="41" spans="2:5" ht="12.75">
      <c r="B41" s="80" t="s">
        <v>148</v>
      </c>
      <c r="C41" s="81">
        <v>113</v>
      </c>
      <c r="D41" s="31">
        <v>112</v>
      </c>
      <c r="E41" s="81">
        <f t="shared" si="1"/>
        <v>1</v>
      </c>
    </row>
    <row r="42" spans="2:5" ht="12.75">
      <c r="B42" s="80" t="s">
        <v>149</v>
      </c>
      <c r="C42" s="81">
        <v>604</v>
      </c>
      <c r="D42" s="31">
        <v>602</v>
      </c>
      <c r="E42" s="81">
        <f t="shared" si="1"/>
        <v>2</v>
      </c>
    </row>
    <row r="43" spans="2:5" ht="12.75">
      <c r="B43" s="80" t="s">
        <v>150</v>
      </c>
      <c r="C43" s="81">
        <v>949</v>
      </c>
      <c r="D43" s="31">
        <v>949</v>
      </c>
      <c r="E43" s="81" t="s">
        <v>154</v>
      </c>
    </row>
    <row r="44" spans="2:5" ht="13.5" thickBot="1">
      <c r="B44" s="83" t="s">
        <v>151</v>
      </c>
      <c r="C44" s="85">
        <v>18523</v>
      </c>
      <c r="D44" s="84">
        <v>18433</v>
      </c>
      <c r="E44" s="85">
        <f>C44-D44</f>
        <v>90</v>
      </c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Solvay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minnenbruggen, Laetitia</dc:creator>
  <cp:keywords/>
  <dc:description/>
  <cp:lastModifiedBy>GOUTHEROT, Valerie</cp:lastModifiedBy>
  <cp:lastPrinted>2014-04-04T09:37:50Z</cp:lastPrinted>
  <dcterms:created xsi:type="dcterms:W3CDTF">2014-04-04T08:34:10Z</dcterms:created>
  <dcterms:modified xsi:type="dcterms:W3CDTF">2014-04-09T11:54:53Z</dcterms:modified>
  <cp:category/>
  <cp:version/>
  <cp:contentType/>
  <cp:contentStatus/>
</cp:coreProperties>
</file>